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Desktop\PLAN 2025\"/>
    </mc:Choice>
  </mc:AlternateContent>
  <xr:revisionPtr revIDLastSave="0" documentId="13_ncr:1_{4240FEE2-FADF-4654-9FA0-FD45D4064C92}" xr6:coauthVersionLast="37" xr6:coauthVersionMax="37" xr10:uidLastSave="{00000000-0000-0000-0000-000000000000}"/>
  <bookViews>
    <workbookView xWindow="0" yWindow="0" windowWidth="28800" windowHeight="13170" activeTab="1" xr2:uid="{00000000-000D-0000-FFFF-FFFF00000000}"/>
  </bookViews>
  <sheets>
    <sheet name="List3" sheetId="4" r:id="rId1"/>
    <sheet name="RČ. PRIHODA I RASH" sheetId="3" r:id="rId2"/>
    <sheet name="RČ. FIN." sheetId="2" r:id="rId3"/>
    <sheet name="POSEBNI DIO" sheetId="1" r:id="rId4"/>
  </sheets>
  <definedNames>
    <definedName name="_xlnm.Print_Titles" localSheetId="3">'POSEBNI DIO'!$1:$1</definedName>
    <definedName name="_xlnm.Print_Area" localSheetId="0">List3!$A$1:$J$51</definedName>
    <definedName name="_xlnm.Print_Area" localSheetId="3">'POSEBNI DIO'!$A$1:$F$245</definedName>
    <definedName name="_xlnm.Print_Area" localSheetId="2">'RČ. FIN.'!$A$1:$G$33</definedName>
  </definedNames>
  <calcPr calcId="179021"/>
</workbook>
</file>

<file path=xl/calcChain.xml><?xml version="1.0" encoding="utf-8"?>
<calcChain xmlns="http://schemas.openxmlformats.org/spreadsheetml/2006/main">
  <c r="C23" i="3" l="1"/>
  <c r="J31" i="4" l="1"/>
  <c r="I31" i="4"/>
  <c r="H31" i="4"/>
  <c r="G31" i="4"/>
  <c r="F24" i="3"/>
  <c r="E24" i="3"/>
  <c r="D24" i="3"/>
  <c r="C24" i="3"/>
  <c r="C26" i="3" s="1"/>
  <c r="F23" i="3"/>
  <c r="E23" i="3"/>
  <c r="D23" i="3"/>
  <c r="B24" i="3"/>
  <c r="B23" i="3"/>
  <c r="F31" i="4" s="1"/>
  <c r="F10" i="3"/>
  <c r="E10" i="3"/>
  <c r="J15" i="4"/>
  <c r="I15" i="4"/>
  <c r="H15" i="4"/>
  <c r="G15" i="4"/>
  <c r="J14" i="4"/>
  <c r="J13" i="4" s="1"/>
  <c r="I14" i="4"/>
  <c r="I13" i="4" s="1"/>
  <c r="H14" i="4"/>
  <c r="H13" i="4" s="1"/>
  <c r="G14" i="4"/>
  <c r="G13" i="4" s="1"/>
  <c r="J12" i="4"/>
  <c r="I12" i="4"/>
  <c r="H12" i="4"/>
  <c r="G12" i="4"/>
  <c r="J11" i="4"/>
  <c r="J10" i="4" s="1"/>
  <c r="I11" i="4"/>
  <c r="I10" i="4" s="1"/>
  <c r="H11" i="4"/>
  <c r="H10" i="4" s="1"/>
  <c r="G11" i="4"/>
  <c r="F15" i="4"/>
  <c r="F14" i="4"/>
  <c r="F12" i="4"/>
  <c r="F11" i="4"/>
  <c r="F10" i="4" s="1"/>
  <c r="D10" i="3"/>
  <c r="B26" i="3"/>
  <c r="D26" i="3"/>
  <c r="E26" i="3"/>
  <c r="F26" i="3"/>
  <c r="B27" i="3"/>
  <c r="C27" i="3"/>
  <c r="D27" i="3"/>
  <c r="E27" i="3"/>
  <c r="F27" i="3"/>
  <c r="G10" i="4" l="1"/>
  <c r="G16" i="4" s="1"/>
  <c r="F13" i="4"/>
  <c r="I16" i="4"/>
  <c r="H16" i="4"/>
  <c r="J16" i="4"/>
  <c r="F16" i="4"/>
</calcChain>
</file>

<file path=xl/sharedStrings.xml><?xml version="1.0" encoding="utf-8"?>
<sst xmlns="http://schemas.openxmlformats.org/spreadsheetml/2006/main" count="417" uniqueCount="130">
  <si>
    <t>Oznaka</t>
  </si>
  <si>
    <t>Ostvarenje 2023.</t>
  </si>
  <si>
    <t>Plan 2024.</t>
  </si>
  <si>
    <t>Plan 2025.</t>
  </si>
  <si>
    <t>Projekcija 2026.</t>
  </si>
  <si>
    <t>Projekcija 2027.</t>
  </si>
  <si>
    <t>SVEUKUPNO</t>
  </si>
  <si>
    <t>121 Zakonski standardi javnih ustanova OŠ</t>
  </si>
  <si>
    <t>A100034 Odgojnoobrazovno, administrativno i tehničko osoblje</t>
  </si>
  <si>
    <t>091 Predškolsko i osnovno obrazovanje</t>
  </si>
  <si>
    <t>izvor: 05 Pomoći</t>
  </si>
  <si>
    <t>3 Rashodi poslovanja</t>
  </si>
  <si>
    <t>32 Materijalni rashodi</t>
  </si>
  <si>
    <t>34 Financijski rashodi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</si>
  <si>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</si>
  <si>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</si>
  <si>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</si>
  <si>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 OŠ</t>
  </si>
  <si>
    <t>4 Rashodi za nabavu nefinancijske imovine</t>
  </si>
  <si>
    <t>42 Rashodi za nabavu proizvedene dugotrajne imovine</t>
  </si>
  <si>
    <t>125 Program javnih potreba iznad standarda - vlastiti prihodi</t>
  </si>
  <si>
    <t>A100042 Javne potrebe iznad standarda-vlastiti prihodi</t>
  </si>
  <si>
    <t>096 Dodatne usluge u obrazovanju</t>
  </si>
  <si>
    <t>izvor: 03 Vlastiti prihodi</t>
  </si>
  <si>
    <t>140 Javne potrebe iznad zakonskog standarda</t>
  </si>
  <si>
    <t>A100041 Županijske javne potrebe OŠ</t>
  </si>
  <si>
    <t>izvor: 01 Opći prihodi i primici</t>
  </si>
  <si>
    <t>41 Rashodi za nabavu neproizvedene dugotrajne imovine</t>
  </si>
  <si>
    <t>A100142A Prihodi od nefinancijske imovine i nadoknade štete s osnova osiguranja</t>
  </si>
  <si>
    <t>izvor: 711 Prihodi od nefinancijske imovine i nadoknade štete s osnova osiguranja</t>
  </si>
  <si>
    <t>45 Rashodi za dodatna ulaganja na nefinancijskoj imovini</t>
  </si>
  <si>
    <t>A100159 Javne potrebe iznad standarda - donacije</t>
  </si>
  <si>
    <t>izvor: 611 Donacije</t>
  </si>
  <si>
    <t>A100161 Javne potrebe iznad standarda - OSTALO</t>
  </si>
  <si>
    <t>izvor: 432 PRIHODI ZA POSEBNE NAMJENE - korisnici</t>
  </si>
  <si>
    <t>A100162 Prijenos sredstava od nenadležnih proračuna</t>
  </si>
  <si>
    <t>izvor: 503 POMOĆI IZ NENADLEŽNIH PRORAČUNA - KORISNICI</t>
  </si>
  <si>
    <t>37 Naknade građanima i kućanstvima na temelju osiguranja i druge naknade</t>
  </si>
  <si>
    <t>38 Ostali rashodi</t>
  </si>
  <si>
    <t>A100217 PROGRAM PREDŠKOLSKOG ODGOJA</t>
  </si>
  <si>
    <t>31 Rashodi za zaposlene</t>
  </si>
  <si>
    <t>K100015A Energetska obnova OŠ</t>
  </si>
  <si>
    <t>T1000107 Školska prehrana učenika (standard)</t>
  </si>
  <si>
    <t>158 Pomoćnici u nastavi OŠ i SŠ (EU projekt)</t>
  </si>
  <si>
    <t>A100128 Pomoćnici u nastavi OŠ i SŠ (EU projekt)</t>
  </si>
  <si>
    <t>izvor: 56 Fondovi EU-a</t>
  </si>
  <si>
    <t>165 Osiguravanje školske prehrane za djecu u riziku od siromaštva Karlovačke županije</t>
  </si>
  <si>
    <t>A100176 Osiguravanje školske prehrane za djecu u riziku od siromaštva Karlovačke županije</t>
  </si>
  <si>
    <t>200 MZOS- Plaće OŠ</t>
  </si>
  <si>
    <t>A200200 MZOS- Plaće OŠ</t>
  </si>
  <si>
    <t>izvor: 512 Pomoći iz državnog proračuna - plaće MZOS</t>
  </si>
  <si>
    <t>RAZDJEL: 003 - UPRAVNI ODJEL ZA ŠKOLSTVO</t>
  </si>
  <si>
    <t>GLAVA: 003-019 OŠ CETINGRAD</t>
  </si>
  <si>
    <t>GLAVA: 003-10 OŠ CETINGRAD</t>
  </si>
  <si>
    <t>RAZDJEL: 003 - Upravni odjel za društvene djelatnosti</t>
  </si>
  <si>
    <t>B. RAČUN FINANCIRANJA</t>
  </si>
  <si>
    <t>B1. RAČUN FINANCIRANJA PREMA EKONOMSKOJ KLASIFIKACIJI</t>
  </si>
  <si>
    <t>Razred/
skupina</t>
  </si>
  <si>
    <t>NAZIV</t>
  </si>
  <si>
    <t>IZVRŠENJE 
(t-2)</t>
  </si>
  <si>
    <t>TEKUĆI PLAN 
(t-1)</t>
  </si>
  <si>
    <t>PLAN 
(t)</t>
  </si>
  <si>
    <t>PROJEKCIJA 
(t+1)</t>
  </si>
  <si>
    <t>PROJEKCIJA
(t+2)</t>
  </si>
  <si>
    <t>Primici od financijske imovine i zaduživanja</t>
  </si>
  <si>
    <t>Primici od zaduživanja</t>
  </si>
  <si>
    <t>…</t>
  </si>
  <si>
    <t>Izdaci za financijsku imovinu i otplate zajmova</t>
  </si>
  <si>
    <t>Izdaci za otplatu glavnice primljenih kredita i zajmova</t>
  </si>
  <si>
    <t>B2. RAČUN FINANCIRANJA PREMA IZVORIMA FINANCIRANJA</t>
  </si>
  <si>
    <t>Namjenski primici</t>
  </si>
  <si>
    <t>Namjenski primici od zaduživanja</t>
  </si>
  <si>
    <t xml:space="preserve">UKUPNO IZDACI </t>
  </si>
  <si>
    <t>Opći prihodi i primici</t>
  </si>
  <si>
    <t>Vlastii prihodi</t>
  </si>
  <si>
    <t>Vlastiti prihodi</t>
  </si>
  <si>
    <t>Prihodi za posebne namjene</t>
  </si>
  <si>
    <t>Ostali prihodi za posebne namjene</t>
  </si>
  <si>
    <t>Opći ekonomski, trgovački i poslovi vezani uz rad</t>
  </si>
  <si>
    <t>041</t>
  </si>
  <si>
    <t>Ekonomski poslovi</t>
  </si>
  <si>
    <t>04</t>
  </si>
  <si>
    <t>Opće usluge</t>
  </si>
  <si>
    <t>013</t>
  </si>
  <si>
    <t>Izvršna i zakonodavna tijela, financijski i fiskalni poslovi</t>
  </si>
  <si>
    <t>011</t>
  </si>
  <si>
    <t>Opće javne usluge</t>
  </si>
  <si>
    <t>01</t>
  </si>
  <si>
    <t>UKUPNO RASHODI</t>
  </si>
  <si>
    <t>A3. RASHODI PREMA FUNKCIJSKOJ KLASIFIKACIJI</t>
  </si>
  <si>
    <t>11 Opći prihodi i primici</t>
  </si>
  <si>
    <t>1 Opći prihodi i primici</t>
  </si>
  <si>
    <t>UKUPNO PRIHODI</t>
  </si>
  <si>
    <t>A2. PRIHODI I RASHODI PREMA IZVORIMA FINANCIRANJA</t>
  </si>
  <si>
    <t>92 Rezultat poslovanja</t>
  </si>
  <si>
    <t>9 Vlastiti izvori</t>
  </si>
  <si>
    <t xml:space="preserve">C.) VIŠAK/MANJAK </t>
  </si>
  <si>
    <t>SVEUKUPNO RASHODI</t>
  </si>
  <si>
    <t>SVEUKUPNO PRIHODI</t>
  </si>
  <si>
    <t>72 Prihodi od prodaje proizvedene dugotrajne imovine</t>
  </si>
  <si>
    <t>7 Prihodi od prodaje nefinancijske imovine</t>
  </si>
  <si>
    <t>67 Prihodi iz nadležnog proračuna i od HZZO-a temeljem ugovornih obveza</t>
  </si>
  <si>
    <t>66 Prihodi od prodaje proizvoda i robe te pruženih usluga i prihodi od donacija te povrati po protestiranim jamstvima</t>
  </si>
  <si>
    <t>65 Prihodi od upravnih i administrativnih pristojbi, pristojbi po posebnim propisima i naknada</t>
  </si>
  <si>
    <t>63 Pomoći iz inozemstva i od subjekata unutar općeg proračuna</t>
  </si>
  <si>
    <t>6 Prihodi poslovanja</t>
  </si>
  <si>
    <t>A. RAČUN PRIHODA I RASHODA</t>
  </si>
  <si>
    <t xml:space="preserve">PRORAČUN JEDINICE LOKALNE I PODRUČNE (REGIONALNE) SAMOUPRAVE/
FINANCIJSKI PLAN PRORAČUNSKOG KORISNIKA JEDINICE LOKALNE I PODRUČNE (REGIONALNE) SAMOUPRAVE 
ZA GODINU T I PROJEKCIJE ZA GODINU T+1 I T+2 </t>
  </si>
  <si>
    <t>I. OPĆI DIO</t>
  </si>
  <si>
    <t>A) SAŽETAK RAČUNA PRIHODA I RASHODA</t>
  </si>
  <si>
    <t>RAZRED I NAZIV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</si>
  <si>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</si>
  <si>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</si>
  <si>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</si>
  <si>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</si>
  <si>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</si>
  <si>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</si>
  <si>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</si>
  <si>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</si>
  <si>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</si>
  <si>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</si>
  <si>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</si>
  <si>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</si>
  <si>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</si>
  <si>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</si>
  <si>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</si>
  <si>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</si>
  <si>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</si>
  <si>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</si>
  <si>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
(VIŠAK / MANJAK + NETO FINANCIRANJE)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</si>
</sst>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000080"/>
      <name val="Verdana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b/>
      <sz val="7.5"/>
      <color rgb="FF000080"/>
      <name val="Arial"/>
      <family val="2"/>
      <charset val="238"/>
    </font>
    <font>
      <b/>
      <sz val="9"/>
      <color rgb="FF000080"/>
      <name val="Verdan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21" fillId="33" borderId="11" xfId="0" applyFont="1" applyFill="1" applyBorder="1" applyAlignment="1">
      <alignment horizontal="left" wrapText="1" indent="1"/>
    </xf>
    <xf numFmtId="0" fontId="19" fillId="34" borderId="0" xfId="0" applyFont="1" applyFill="1" applyAlignment="1">
      <alignment horizontal="left" indent="1"/>
    </xf>
    <xf numFmtId="0" fontId="23" fillId="34" borderId="11" xfId="0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left" wrapText="1" indent="1"/>
    </xf>
    <xf numFmtId="0" fontId="19" fillId="35" borderId="0" xfId="0" applyFont="1" applyFill="1" applyAlignment="1">
      <alignment horizontal="left" indent="1"/>
    </xf>
    <xf numFmtId="0" fontId="25" fillId="35" borderId="11" xfId="0" applyFont="1" applyFill="1" applyBorder="1" applyAlignment="1">
      <alignment horizontal="left" wrapText="1" indent="1"/>
    </xf>
    <xf numFmtId="4" fontId="19" fillId="35" borderId="11" xfId="0" applyNumberFormat="1" applyFont="1" applyFill="1" applyBorder="1" applyAlignment="1">
      <alignment horizontal="right" wrapText="1" indent="1"/>
    </xf>
    <xf numFmtId="4" fontId="25" fillId="35" borderId="11" xfId="0" applyNumberFormat="1" applyFont="1" applyFill="1" applyBorder="1" applyAlignment="1">
      <alignment horizontal="right" wrapText="1" indent="1"/>
    </xf>
    <xf numFmtId="0" fontId="19" fillId="36" borderId="0" xfId="0" applyFont="1" applyFill="1" applyAlignment="1">
      <alignment horizontal="left" indent="1"/>
    </xf>
    <xf numFmtId="0" fontId="25" fillId="36" borderId="11" xfId="0" applyFont="1" applyFill="1" applyBorder="1" applyAlignment="1">
      <alignment horizontal="left" wrapText="1" indent="1"/>
    </xf>
    <xf numFmtId="4" fontId="19" fillId="36" borderId="0" xfId="0" applyNumberFormat="1" applyFont="1" applyFill="1" applyAlignment="1">
      <alignment horizontal="left" indent="1"/>
    </xf>
    <xf numFmtId="4" fontId="19" fillId="36" borderId="11" xfId="0" applyNumberFormat="1" applyFont="1" applyFill="1" applyBorder="1" applyAlignment="1">
      <alignment horizontal="right" wrapText="1" indent="1"/>
    </xf>
    <xf numFmtId="4" fontId="25" fillId="36" borderId="11" xfId="0" applyNumberFormat="1" applyFont="1" applyFill="1" applyBorder="1" applyAlignment="1">
      <alignment horizontal="right" wrapText="1" indent="1"/>
    </xf>
    <xf numFmtId="0" fontId="19" fillId="36" borderId="11" xfId="0" applyFont="1" applyFill="1" applyBorder="1" applyAlignment="1">
      <alignment horizontal="right" wrapText="1" indent="1"/>
    </xf>
    <xf numFmtId="0" fontId="25" fillId="36" borderId="11" xfId="0" applyFont="1" applyFill="1" applyBorder="1" applyAlignment="1">
      <alignment horizontal="right" wrapText="1" indent="1"/>
    </xf>
    <xf numFmtId="0" fontId="19" fillId="37" borderId="0" xfId="0" applyFont="1" applyFill="1" applyAlignment="1">
      <alignment horizontal="left" indent="1"/>
    </xf>
    <xf numFmtId="0" fontId="24" fillId="37" borderId="11" xfId="0" applyFont="1" applyFill="1" applyBorder="1" applyAlignment="1">
      <alignment horizontal="left" wrapText="1" indent="1"/>
    </xf>
    <xf numFmtId="4" fontId="19" fillId="37" borderId="11" xfId="0" applyNumberFormat="1" applyFont="1" applyFill="1" applyBorder="1" applyAlignment="1">
      <alignment horizontal="right" wrapText="1" indent="1"/>
    </xf>
    <xf numFmtId="4" fontId="24" fillId="37" borderId="11" xfId="0" applyNumberFormat="1" applyFont="1" applyFill="1" applyBorder="1" applyAlignment="1">
      <alignment horizontal="right" wrapText="1" indent="1"/>
    </xf>
    <xf numFmtId="0" fontId="19" fillId="38" borderId="0" xfId="0" applyFont="1" applyFill="1" applyAlignment="1">
      <alignment horizontal="left" indent="1"/>
    </xf>
    <xf numFmtId="0" fontId="25" fillId="38" borderId="11" xfId="0" applyFont="1" applyFill="1" applyBorder="1" applyAlignment="1">
      <alignment horizontal="left" wrapText="1" indent="1"/>
    </xf>
    <xf numFmtId="0" fontId="25" fillId="37" borderId="11" xfId="0" applyFont="1" applyFill="1" applyBorder="1" applyAlignment="1">
      <alignment horizontal="left" wrapText="1" indent="1"/>
    </xf>
    <xf numFmtId="4" fontId="25" fillId="37" borderId="11" xfId="0" applyNumberFormat="1" applyFont="1" applyFill="1" applyBorder="1" applyAlignment="1">
      <alignment horizontal="right" wrapText="1" indent="1"/>
    </xf>
    <xf numFmtId="4" fontId="22" fillId="34" borderId="11" xfId="0" applyNumberFormat="1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vertical="center" wrapText="1"/>
    </xf>
    <xf numFmtId="4" fontId="23" fillId="34" borderId="11" xfId="0" applyNumberFormat="1" applyFont="1" applyFill="1" applyBorder="1" applyAlignment="1">
      <alignment horizontal="right" vertical="center" wrapText="1"/>
    </xf>
    <xf numFmtId="4" fontId="25" fillId="35" borderId="11" xfId="0" applyNumberFormat="1" applyFont="1" applyFill="1" applyBorder="1" applyAlignment="1">
      <alignment horizontal="right" vertical="center" wrapText="1"/>
    </xf>
    <xf numFmtId="4" fontId="25" fillId="36" borderId="11" xfId="0" applyNumberFormat="1" applyFont="1" applyFill="1" applyBorder="1" applyAlignment="1">
      <alignment horizontal="right" vertical="center" wrapText="1"/>
    </xf>
    <xf numFmtId="4" fontId="24" fillId="37" borderId="11" xfId="0" applyNumberFormat="1" applyFont="1" applyFill="1" applyBorder="1" applyAlignment="1">
      <alignment horizontal="right" vertical="center" wrapText="1"/>
    </xf>
    <xf numFmtId="4" fontId="25" fillId="38" borderId="11" xfId="0" applyNumberFormat="1" applyFont="1" applyFill="1" applyBorder="1" applyAlignment="1">
      <alignment horizontal="right" vertical="center" wrapText="1"/>
    </xf>
    <xf numFmtId="4" fontId="25" fillId="37" borderId="11" xfId="0" applyNumberFormat="1" applyFont="1" applyFill="1" applyBorder="1" applyAlignment="1">
      <alignment horizontal="right" vertical="center" wrapText="1"/>
    </xf>
    <xf numFmtId="0" fontId="26" fillId="0" borderId="0" xfId="43"/>
    <xf numFmtId="0" fontId="29" fillId="0" borderId="0" xfId="46" applyNumberFormat="1" applyFont="1" applyFill="1" applyBorder="1" applyAlignment="1" applyProtection="1">
      <alignment horizontal="center" vertical="center" wrapText="1"/>
    </xf>
    <xf numFmtId="0" fontId="36" fillId="40" borderId="15" xfId="46" applyNumberFormat="1" applyFont="1" applyFill="1" applyBorder="1" applyAlignment="1" applyProtection="1">
      <alignment horizontal="center" vertical="center" wrapText="1"/>
    </xf>
    <xf numFmtId="0" fontId="36" fillId="40" borderId="16" xfId="46" applyNumberFormat="1" applyFont="1" applyFill="1" applyBorder="1" applyAlignment="1" applyProtection="1">
      <alignment horizontal="center" vertical="center" wrapText="1"/>
    </xf>
    <xf numFmtId="0" fontId="36" fillId="40" borderId="15" xfId="46" quotePrefix="1" applyFont="1" applyFill="1" applyBorder="1" applyAlignment="1">
      <alignment horizontal="center" vertical="center" wrapText="1"/>
    </xf>
    <xf numFmtId="0" fontId="37" fillId="40" borderId="15" xfId="46" quotePrefix="1" applyFont="1" applyFill="1" applyBorder="1" applyAlignment="1">
      <alignment horizontal="center" vertical="center" wrapText="1"/>
    </xf>
    <xf numFmtId="0" fontId="44" fillId="0" borderId="0" xfId="46" applyFont="1" applyFill="1"/>
    <xf numFmtId="0" fontId="38" fillId="39" borderId="15" xfId="46" applyNumberFormat="1" applyFont="1" applyFill="1" applyBorder="1" applyAlignment="1" applyProtection="1">
      <alignment horizontal="left" vertical="center" wrapText="1"/>
    </xf>
    <xf numFmtId="3" fontId="31" fillId="39" borderId="15" xfId="46" applyNumberFormat="1" applyFont="1" applyFill="1" applyBorder="1" applyAlignment="1">
      <alignment horizontal="right"/>
    </xf>
    <xf numFmtId="0" fontId="39" fillId="39" borderId="15" xfId="46" applyNumberFormat="1" applyFont="1" applyFill="1" applyBorder="1" applyAlignment="1" applyProtection="1">
      <alignment horizontal="left" vertical="center" wrapText="1"/>
    </xf>
    <xf numFmtId="0" fontId="39" fillId="39" borderId="15" xfId="46" quotePrefix="1" applyFont="1" applyFill="1" applyBorder="1" applyAlignment="1">
      <alignment horizontal="left" vertical="center"/>
    </xf>
    <xf numFmtId="0" fontId="38" fillId="39" borderId="15" xfId="46" quotePrefix="1" applyFont="1" applyFill="1" applyBorder="1" applyAlignment="1">
      <alignment horizontal="left" vertical="center"/>
    </xf>
    <xf numFmtId="0" fontId="39" fillId="39" borderId="15" xfId="46" quotePrefix="1" applyFont="1" applyFill="1" applyBorder="1" applyAlignment="1">
      <alignment horizontal="left" vertical="center" wrapText="1"/>
    </xf>
    <xf numFmtId="0" fontId="45" fillId="39" borderId="15" xfId="46" quotePrefix="1" applyFont="1" applyFill="1" applyBorder="1" applyAlignment="1">
      <alignment horizontal="left" vertical="center" wrapText="1"/>
    </xf>
    <xf numFmtId="0" fontId="45" fillId="39" borderId="15" xfId="46" quotePrefix="1" applyFont="1" applyFill="1" applyBorder="1" applyAlignment="1">
      <alignment horizontal="left" vertical="center"/>
    </xf>
    <xf numFmtId="0" fontId="38" fillId="39" borderId="15" xfId="46" applyNumberFormat="1" applyFont="1" applyFill="1" applyBorder="1" applyAlignment="1" applyProtection="1">
      <alignment vertical="center" wrapText="1"/>
    </xf>
    <xf numFmtId="0" fontId="39" fillId="39" borderId="15" xfId="46" applyNumberFormat="1" applyFont="1" applyFill="1" applyBorder="1" applyAlignment="1" applyProtection="1">
      <alignment vertical="center" wrapText="1"/>
    </xf>
    <xf numFmtId="0" fontId="45" fillId="39" borderId="15" xfId="46" applyFont="1" applyFill="1" applyBorder="1" applyAlignment="1">
      <alignment horizontal="left" vertical="center" indent="1"/>
    </xf>
    <xf numFmtId="0" fontId="39" fillId="39" borderId="15" xfId="46" applyNumberFormat="1" applyFont="1" applyFill="1" applyBorder="1" applyAlignment="1" applyProtection="1">
      <alignment horizontal="left" vertical="center" wrapText="1" indent="2"/>
    </xf>
    <xf numFmtId="0" fontId="39" fillId="39" borderId="15" xfId="46" quotePrefix="1" applyFont="1" applyFill="1" applyBorder="1" applyAlignment="1">
      <alignment horizontal="left" vertical="center" indent="2"/>
    </xf>
    <xf numFmtId="49" fontId="38" fillId="39" borderId="15" xfId="46" applyNumberFormat="1" applyFont="1" applyFill="1" applyBorder="1" applyAlignment="1" applyProtection="1">
      <alignment horizontal="left" vertical="center" wrapText="1"/>
    </xf>
    <xf numFmtId="49" fontId="39" fillId="39" borderId="15" xfId="46" applyNumberFormat="1" applyFont="1" applyFill="1" applyBorder="1" applyAlignment="1" applyProtection="1">
      <alignment horizontal="left" vertical="center" wrapText="1" indent="2"/>
    </xf>
    <xf numFmtId="49" fontId="39" fillId="39" borderId="15" xfId="46" quotePrefix="1" applyNumberFormat="1" applyFont="1" applyFill="1" applyBorder="1" applyAlignment="1">
      <alignment horizontal="left" vertical="center" indent="2"/>
    </xf>
    <xf numFmtId="49" fontId="38" fillId="39" borderId="15" xfId="46" quotePrefix="1" applyNumberFormat="1" applyFont="1" applyFill="1" applyBorder="1" applyAlignment="1">
      <alignment horizontal="left" vertical="center"/>
    </xf>
    <xf numFmtId="0" fontId="28" fillId="0" borderId="0" xfId="46" applyNumberFormat="1" applyFont="1" applyFill="1" applyBorder="1" applyAlignment="1" applyProtection="1">
      <alignment horizontal="left" vertical="center"/>
    </xf>
    <xf numFmtId="0" fontId="27" fillId="0" borderId="15" xfId="46" applyFont="1" applyBorder="1"/>
    <xf numFmtId="0" fontId="27" fillId="0" borderId="15" xfId="46" applyFont="1" applyBorder="1" applyAlignment="1">
      <alignment horizontal="center"/>
    </xf>
    <xf numFmtId="4" fontId="31" fillId="39" borderId="15" xfId="46" applyNumberFormat="1" applyFont="1" applyFill="1" applyBorder="1" applyAlignment="1">
      <alignment horizontal="right"/>
    </xf>
    <xf numFmtId="4" fontId="38" fillId="39" borderId="15" xfId="46" applyNumberFormat="1" applyFont="1" applyFill="1" applyBorder="1" applyAlignment="1" applyProtection="1">
      <alignment horizontal="right" vertical="center" wrapText="1"/>
    </xf>
    <xf numFmtId="4" fontId="39" fillId="39" borderId="15" xfId="46" applyNumberFormat="1" applyFont="1" applyFill="1" applyBorder="1" applyAlignment="1" applyProtection="1">
      <alignment horizontal="right" vertical="center" wrapText="1"/>
    </xf>
    <xf numFmtId="4" fontId="27" fillId="0" borderId="15" xfId="46" applyNumberFormat="1" applyFont="1" applyBorder="1" applyAlignment="1">
      <alignment horizontal="right"/>
    </xf>
    <xf numFmtId="43" fontId="25" fillId="37" borderId="11" xfId="1" applyFont="1" applyFill="1" applyBorder="1" applyAlignment="1">
      <alignment horizontal="right" wrapText="1" indent="1"/>
    </xf>
    <xf numFmtId="43" fontId="24" fillId="37" borderId="11" xfId="1" applyFont="1" applyFill="1" applyBorder="1" applyAlignment="1">
      <alignment horizontal="left" wrapText="1" indent="1"/>
    </xf>
    <xf numFmtId="0" fontId="46" fillId="34" borderId="0" xfId="0" applyFont="1" applyFill="1" applyAlignment="1">
      <alignment horizontal="left" indent="1"/>
    </xf>
    <xf numFmtId="4" fontId="48" fillId="34" borderId="11" xfId="0" applyNumberFormat="1" applyFont="1" applyFill="1" applyBorder="1" applyAlignment="1">
      <alignment horizontal="right" wrapText="1" indent="1"/>
    </xf>
    <xf numFmtId="0" fontId="47" fillId="34" borderId="11" xfId="0" applyFont="1" applyFill="1" applyBorder="1" applyAlignment="1">
      <alignment horizontal="left" wrapText="1" indent="1"/>
    </xf>
    <xf numFmtId="0" fontId="26" fillId="0" borderId="0" xfId="43"/>
    <xf numFmtId="0" fontId="29" fillId="0" borderId="0" xfId="45" applyNumberFormat="1" applyFont="1" applyFill="1" applyBorder="1" applyAlignment="1" applyProtection="1">
      <alignment horizontal="center" vertical="center" wrapText="1"/>
    </xf>
    <xf numFmtId="0" fontId="31" fillId="0" borderId="0" xfId="45" applyNumberFormat="1" applyFont="1" applyFill="1" applyBorder="1" applyAlignment="1" applyProtection="1">
      <alignment vertical="center" wrapText="1"/>
    </xf>
    <xf numFmtId="0" fontId="29" fillId="0" borderId="0" xfId="45" applyNumberFormat="1" applyFont="1" applyFill="1" applyBorder="1" applyAlignment="1" applyProtection="1">
      <alignment horizontal="left" wrapText="1"/>
    </xf>
    <xf numFmtId="0" fontId="33" fillId="0" borderId="0" xfId="45" applyNumberFormat="1" applyFont="1" applyFill="1" applyBorder="1" applyAlignment="1" applyProtection="1">
      <alignment wrapText="1"/>
    </xf>
    <xf numFmtId="0" fontId="29" fillId="0" borderId="12" xfId="45" applyNumberFormat="1" applyFont="1" applyFill="1" applyBorder="1" applyAlignment="1" applyProtection="1">
      <alignment horizontal="center" vertical="center" wrapText="1"/>
    </xf>
    <xf numFmtId="0" fontId="34" fillId="0" borderId="12" xfId="45" applyFont="1" applyBorder="1" applyAlignment="1">
      <alignment horizontal="center" vertical="center"/>
    </xf>
    <xf numFmtId="0" fontId="35" fillId="0" borderId="12" xfId="45" applyFont="1" applyBorder="1" applyAlignment="1">
      <alignment horizontal="right" vertical="center"/>
    </xf>
    <xf numFmtId="3" fontId="36" fillId="40" borderId="15" xfId="45" applyNumberFormat="1" applyFont="1" applyFill="1" applyBorder="1" applyAlignment="1">
      <alignment horizontal="right"/>
    </xf>
    <xf numFmtId="3" fontId="36" fillId="0" borderId="15" xfId="45" applyNumberFormat="1" applyFont="1" applyFill="1" applyBorder="1" applyAlignment="1">
      <alignment horizontal="right"/>
    </xf>
    <xf numFmtId="0" fontId="38" fillId="40" borderId="13" xfId="45" applyFont="1" applyFill="1" applyBorder="1" applyAlignment="1">
      <alignment horizontal="left" vertical="center"/>
    </xf>
    <xf numFmtId="3" fontId="36" fillId="0" borderId="15" xfId="45" applyNumberFormat="1" applyFont="1" applyBorder="1" applyAlignment="1">
      <alignment horizontal="right"/>
    </xf>
    <xf numFmtId="0" fontId="33" fillId="0" borderId="0" xfId="45" applyNumberFormat="1" applyFont="1" applyFill="1" applyBorder="1" applyAlignment="1" applyProtection="1">
      <alignment horizontal="center" vertical="center" wrapText="1"/>
    </xf>
    <xf numFmtId="0" fontId="31" fillId="0" borderId="0" xfId="45" applyNumberFormat="1" applyFont="1" applyFill="1" applyBorder="1" applyAlignment="1" applyProtection="1"/>
    <xf numFmtId="0" fontId="29" fillId="0" borderId="0" xfId="45" quotePrefix="1" applyNumberFormat="1" applyFont="1" applyFill="1" applyBorder="1" applyAlignment="1" applyProtection="1">
      <alignment horizontal="center" vertical="center" wrapText="1"/>
    </xf>
    <xf numFmtId="3" fontId="38" fillId="41" borderId="13" xfId="45" quotePrefix="1" applyNumberFormat="1" applyFont="1" applyFill="1" applyBorder="1" applyAlignment="1">
      <alignment horizontal="right"/>
    </xf>
    <xf numFmtId="3" fontId="38" fillId="41" borderId="15" xfId="45" applyNumberFormat="1" applyFont="1" applyFill="1" applyBorder="1" applyAlignment="1" applyProtection="1">
      <alignment horizontal="right" wrapText="1"/>
    </xf>
    <xf numFmtId="3" fontId="38" fillId="40" borderId="13" xfId="45" quotePrefix="1" applyNumberFormat="1" applyFont="1" applyFill="1" applyBorder="1" applyAlignment="1">
      <alignment horizontal="right"/>
    </xf>
    <xf numFmtId="3" fontId="38" fillId="40" borderId="15" xfId="45" quotePrefix="1" applyNumberFormat="1" applyFont="1" applyFill="1" applyBorder="1" applyAlignment="1">
      <alignment horizontal="right"/>
    </xf>
    <xf numFmtId="0" fontId="41" fillId="0" borderId="0" xfId="45" applyFont="1" applyAlignment="1">
      <alignment wrapText="1"/>
    </xf>
    <xf numFmtId="0" fontId="42" fillId="0" borderId="0" xfId="45" quotePrefix="1" applyNumberFormat="1" applyFont="1" applyFill="1" applyBorder="1" applyAlignment="1" applyProtection="1">
      <alignment horizontal="center" vertical="center" wrapText="1"/>
    </xf>
    <xf numFmtId="0" fontId="43" fillId="0" borderId="0" xfId="45" applyNumberFormat="1" applyFont="1" applyFill="1" applyBorder="1" applyAlignment="1" applyProtection="1">
      <alignment horizontal="center" vertical="center" wrapText="1"/>
    </xf>
    <xf numFmtId="0" fontId="39" fillId="0" borderId="0" xfId="45" applyNumberFormat="1" applyFont="1" applyFill="1" applyBorder="1" applyAlignment="1" applyProtection="1"/>
    <xf numFmtId="3" fontId="36" fillId="40" borderId="13" xfId="45" quotePrefix="1" applyNumberFormat="1" applyFont="1" applyFill="1" applyBorder="1" applyAlignment="1">
      <alignment horizontal="right"/>
    </xf>
    <xf numFmtId="3" fontId="36" fillId="40" borderId="15" xfId="45" quotePrefix="1" applyNumberFormat="1" applyFont="1" applyFill="1" applyBorder="1" applyAlignment="1">
      <alignment horizontal="right"/>
    </xf>
    <xf numFmtId="0" fontId="40" fillId="0" borderId="0" xfId="45" applyNumberFormat="1" applyFont="1" applyFill="1" applyBorder="1" applyAlignment="1" applyProtection="1">
      <alignment horizontal="center" vertical="center" wrapText="1"/>
    </xf>
    <xf numFmtId="0" fontId="28" fillId="0" borderId="0" xfId="45" applyNumberFormat="1" applyFont="1" applyFill="1" applyBorder="1" applyAlignment="1" applyProtection="1">
      <alignment horizontal="center" vertical="center" wrapText="1"/>
    </xf>
    <xf numFmtId="0" fontId="32" fillId="0" borderId="0" xfId="45" applyFont="1" applyAlignment="1">
      <alignment wrapText="1"/>
    </xf>
    <xf numFmtId="0" fontId="39" fillId="40" borderId="14" xfId="45" applyNumberFormat="1" applyFont="1" applyFill="1" applyBorder="1" applyAlignment="1" applyProtection="1">
      <alignment vertical="center"/>
    </xf>
    <xf numFmtId="0" fontId="28" fillId="0" borderId="0" xfId="46" applyNumberFormat="1" applyFont="1" applyFill="1" applyBorder="1" applyAlignment="1" applyProtection="1">
      <alignment horizontal="left" vertical="center"/>
    </xf>
    <xf numFmtId="0" fontId="36" fillId="0" borderId="15" xfId="46" quotePrefix="1" applyFont="1" applyBorder="1" applyAlignment="1">
      <alignment horizontal="center" vertical="center" wrapText="1"/>
    </xf>
    <xf numFmtId="0" fontId="36" fillId="39" borderId="15" xfId="46" applyNumberFormat="1" applyFont="1" applyFill="1" applyBorder="1" applyAlignment="1" applyProtection="1">
      <alignment horizontal="center" vertical="center" wrapText="1"/>
    </xf>
    <xf numFmtId="0" fontId="37" fillId="0" borderId="15" xfId="46" quotePrefix="1" applyFont="1" applyBorder="1" applyAlignment="1">
      <alignment horizontal="center" vertical="center" wrapText="1"/>
    </xf>
    <xf numFmtId="0" fontId="37" fillId="39" borderId="15" xfId="46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Alignment="1">
      <alignment horizontal="left" indent="1"/>
    </xf>
    <xf numFmtId="43" fontId="23" fillId="34" borderId="11" xfId="0" applyNumberFormat="1" applyFont="1" applyFill="1" applyBorder="1" applyAlignment="1">
      <alignment horizontal="left" wrapText="1" indent="1"/>
    </xf>
    <xf numFmtId="4" fontId="25" fillId="36" borderId="11" xfId="0" applyNumberFormat="1" applyFont="1" applyFill="1" applyBorder="1" applyAlignment="1">
      <alignment horizontal="left" wrapText="1" indent="1"/>
    </xf>
    <xf numFmtId="4" fontId="25" fillId="35" borderId="11" xfId="0" applyNumberFormat="1" applyFont="1" applyFill="1" applyBorder="1" applyAlignment="1">
      <alignment horizontal="left" wrapText="1" indent="1"/>
    </xf>
    <xf numFmtId="4" fontId="47" fillId="34" borderId="11" xfId="0" applyNumberFormat="1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left" wrapText="1" indent="1"/>
    </xf>
    <xf numFmtId="0" fontId="36" fillId="0" borderId="13" xfId="45" quotePrefix="1" applyFont="1" applyBorder="1" applyAlignment="1">
      <alignment horizontal="center" vertical="center" wrapText="1"/>
    </xf>
    <xf numFmtId="0" fontId="36" fillId="0" borderId="14" xfId="45" quotePrefix="1" applyFont="1" applyBorder="1" applyAlignment="1">
      <alignment horizontal="center" vertical="center" wrapText="1"/>
    </xf>
    <xf numFmtId="0" fontId="36" fillId="0" borderId="16" xfId="45" quotePrefix="1" applyFont="1" applyBorder="1" applyAlignment="1">
      <alignment horizontal="center" vertical="center" wrapText="1"/>
    </xf>
    <xf numFmtId="0" fontId="38" fillId="41" borderId="13" xfId="45" applyNumberFormat="1" applyFont="1" applyFill="1" applyBorder="1" applyAlignment="1" applyProtection="1">
      <alignment horizontal="left" vertical="center" wrapText="1"/>
    </xf>
    <xf numFmtId="0" fontId="38" fillId="41" borderId="14" xfId="45" applyNumberFormat="1" applyFont="1" applyFill="1" applyBorder="1" applyAlignment="1" applyProtection="1">
      <alignment horizontal="left" vertical="center" wrapText="1"/>
    </xf>
    <xf numFmtId="0" fontId="38" fillId="41" borderId="16" xfId="45" applyNumberFormat="1" applyFont="1" applyFill="1" applyBorder="1" applyAlignment="1" applyProtection="1">
      <alignment horizontal="left" vertical="center" wrapText="1"/>
    </xf>
    <xf numFmtId="0" fontId="27" fillId="0" borderId="14" xfId="45" applyFont="1" applyBorder="1" applyAlignment="1">
      <alignment horizontal="left" vertical="center" wrapText="1"/>
    </xf>
    <xf numFmtId="0" fontId="27" fillId="0" borderId="16" xfId="45" applyFont="1" applyBorder="1" applyAlignment="1">
      <alignment horizontal="left" vertical="center" wrapText="1"/>
    </xf>
    <xf numFmtId="0" fontId="38" fillId="40" borderId="13" xfId="45" quotePrefix="1" applyNumberFormat="1" applyFont="1" applyFill="1" applyBorder="1" applyAlignment="1" applyProtection="1">
      <alignment horizontal="left" vertical="center" wrapText="1"/>
    </xf>
    <xf numFmtId="0" fontId="39" fillId="40" borderId="14" xfId="45" applyNumberFormat="1" applyFont="1" applyFill="1" applyBorder="1" applyAlignment="1" applyProtection="1">
      <alignment vertical="center" wrapText="1"/>
    </xf>
    <xf numFmtId="0" fontId="37" fillId="0" borderId="15" xfId="46" quotePrefix="1" applyFont="1" applyBorder="1" applyAlignment="1">
      <alignment horizontal="center" vertical="center" wrapText="1"/>
    </xf>
    <xf numFmtId="0" fontId="38" fillId="40" borderId="13" xfId="45" applyNumberFormat="1" applyFont="1" applyFill="1" applyBorder="1" applyAlignment="1" applyProtection="1">
      <alignment horizontal="left" vertical="center" wrapText="1"/>
    </xf>
    <xf numFmtId="0" fontId="38" fillId="40" borderId="14" xfId="45" applyNumberFormat="1" applyFont="1" applyFill="1" applyBorder="1" applyAlignment="1" applyProtection="1">
      <alignment horizontal="left" vertical="center" wrapText="1"/>
    </xf>
    <xf numFmtId="0" fontId="38" fillId="40" borderId="16" xfId="45" applyNumberFormat="1" applyFont="1" applyFill="1" applyBorder="1" applyAlignment="1" applyProtection="1">
      <alignment horizontal="left" vertical="center" wrapText="1"/>
    </xf>
    <xf numFmtId="0" fontId="40" fillId="0" borderId="0" xfId="45" applyNumberFormat="1" applyFont="1" applyFill="1" applyBorder="1" applyAlignment="1" applyProtection="1">
      <alignment horizontal="center" vertical="center" wrapText="1"/>
    </xf>
    <xf numFmtId="0" fontId="28" fillId="0" borderId="0" xfId="45" applyNumberFormat="1" applyFont="1" applyFill="1" applyBorder="1" applyAlignment="1" applyProtection="1">
      <alignment horizontal="center" vertical="center" wrapText="1"/>
    </xf>
    <xf numFmtId="0" fontId="30" fillId="0" borderId="0" xfId="45" applyNumberFormat="1" applyFont="1" applyFill="1" applyBorder="1" applyAlignment="1" applyProtection="1">
      <alignment vertical="center" wrapText="1"/>
    </xf>
    <xf numFmtId="0" fontId="32" fillId="0" borderId="0" xfId="45" applyFont="1" applyAlignment="1">
      <alignment wrapText="1"/>
    </xf>
    <xf numFmtId="0" fontId="36" fillId="0" borderId="13" xfId="46" quotePrefix="1" applyFont="1" applyBorder="1" applyAlignment="1">
      <alignment horizontal="center" vertical="center" wrapText="1"/>
    </xf>
    <xf numFmtId="0" fontId="36" fillId="0" borderId="14" xfId="46" quotePrefix="1" applyFont="1" applyBorder="1" applyAlignment="1">
      <alignment horizontal="center" vertical="center" wrapText="1"/>
    </xf>
    <xf numFmtId="0" fontId="39" fillId="40" borderId="14" xfId="45" applyNumberFormat="1" applyFont="1" applyFill="1" applyBorder="1" applyAlignment="1" applyProtection="1">
      <alignment vertical="center"/>
    </xf>
    <xf numFmtId="0" fontId="38" fillId="0" borderId="13" xfId="45" quotePrefix="1" applyFont="1" applyBorder="1" applyAlignment="1">
      <alignment horizontal="left" vertical="center"/>
    </xf>
    <xf numFmtId="0" fontId="39" fillId="0" borderId="14" xfId="45" applyNumberFormat="1" applyFont="1" applyFill="1" applyBorder="1" applyAlignment="1" applyProtection="1">
      <alignment vertical="center"/>
    </xf>
    <xf numFmtId="0" fontId="38" fillId="0" borderId="13" xfId="45" applyNumberFormat="1" applyFont="1" applyFill="1" applyBorder="1" applyAlignment="1" applyProtection="1">
      <alignment horizontal="left" vertical="center" wrapText="1"/>
    </xf>
    <xf numFmtId="0" fontId="39" fillId="0" borderId="14" xfId="45" applyNumberFormat="1" applyFont="1" applyFill="1" applyBorder="1" applyAlignment="1" applyProtection="1">
      <alignment vertical="center" wrapText="1"/>
    </xf>
    <xf numFmtId="0" fontId="38" fillId="0" borderId="13" xfId="45" quotePrefix="1" applyFont="1" applyFill="1" applyBorder="1" applyAlignment="1">
      <alignment horizontal="left" vertical="center"/>
    </xf>
    <xf numFmtId="0" fontId="38" fillId="0" borderId="13" xfId="45" quotePrefix="1" applyNumberFormat="1" applyFont="1" applyFill="1" applyBorder="1" applyAlignment="1" applyProtection="1">
      <alignment horizontal="left" vertical="center" wrapText="1"/>
    </xf>
    <xf numFmtId="0" fontId="28" fillId="0" borderId="0" xfId="46" applyNumberFormat="1" applyFont="1" applyFill="1" applyBorder="1" applyAlignment="1" applyProtection="1">
      <alignment horizontal="center" vertical="center" wrapText="1"/>
    </xf>
  </cellXfs>
  <cellStyles count="47">
    <cellStyle name="20% - Isticanje1" xfId="20" builtinId="30" customBuiltin="1"/>
    <cellStyle name="20% - Isticanje2" xfId="24" builtinId="34" customBuiltin="1"/>
    <cellStyle name="20% - Isticanje3" xfId="28" builtinId="38" customBuiltin="1"/>
    <cellStyle name="20% - Isticanje4" xfId="32" builtinId="42" customBuiltin="1"/>
    <cellStyle name="20% - Isticanje5" xfId="36" builtinId="46" customBuiltin="1"/>
    <cellStyle name="20% - Isticanje6" xfId="40" builtinId="50" customBuiltin="1"/>
    <cellStyle name="40% - Isticanje1" xfId="21" builtinId="31" customBuiltin="1"/>
    <cellStyle name="40% - Isticanje2" xfId="25" builtinId="35" customBuiltin="1"/>
    <cellStyle name="40% - Isticanje3" xfId="29" builtinId="39" customBuiltin="1"/>
    <cellStyle name="40% - Isticanje4" xfId="33" builtinId="43" customBuiltin="1"/>
    <cellStyle name="40% - Isticanje5" xfId="37" builtinId="47" customBuiltin="1"/>
    <cellStyle name="40% - Isticanje6" xfId="41" builtinId="51" customBuiltin="1"/>
    <cellStyle name="60% - Isticanje1" xfId="22" builtinId="32" customBuiltin="1"/>
    <cellStyle name="60% - Isticanje2" xfId="26" builtinId="36" customBuiltin="1"/>
    <cellStyle name="60% - Isticanje3" xfId="30" builtinId="40" customBuiltin="1"/>
    <cellStyle name="60% - Isticanje4" xfId="34" builtinId="44" customBuiltin="1"/>
    <cellStyle name="60% - Isticanje5" xfId="38" builtinId="48" customBuiltin="1"/>
    <cellStyle name="60% - Isticanje6" xfId="42" builtinId="52" customBuiltin="1"/>
    <cellStyle name="Bilješka" xfId="16" builtinId="10" customBuiltin="1"/>
    <cellStyle name="Dobro" xfId="7" builtinId="26" customBuiltin="1"/>
    <cellStyle name="Isticanje1" xfId="19" builtinId="29" customBuiltin="1"/>
    <cellStyle name="Isticanje2" xfId="23" builtinId="33" customBuiltin="1"/>
    <cellStyle name="Isticanje3" xfId="27" builtinId="37" customBuiltin="1"/>
    <cellStyle name="Isticanje4" xfId="31" builtinId="41" customBuiltin="1"/>
    <cellStyle name="Isticanje5" xfId="35" builtinId="45" customBuiltin="1"/>
    <cellStyle name="Isticanje6" xfId="39" builtinId="49" customBuiltin="1"/>
    <cellStyle name="Izlaz" xfId="11" builtinId="21" customBuiltin="1"/>
    <cellStyle name="Izračun" xfId="12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" xfId="9" builtinId="28" customBuiltin="1"/>
    <cellStyle name="Normalno" xfId="0" builtinId="0"/>
    <cellStyle name="Normalno 2" xfId="44" xr:uid="{00000000-0005-0000-0000-000024000000}"/>
    <cellStyle name="Normalno 2 2" xfId="46" xr:uid="{00000000-0005-0000-0000-000025000000}"/>
    <cellStyle name="Normalno 3" xfId="45" xr:uid="{00000000-0005-0000-0000-000026000000}"/>
    <cellStyle name="Normalno 4" xfId="43" xr:uid="{00000000-0005-0000-0000-000027000000}"/>
    <cellStyle name="Povezana ćelija" xfId="13" builtinId="24" customBuiltin="1"/>
    <cellStyle name="Provjera ćelije" xfId="14" builtinId="23" customBuiltin="1"/>
    <cellStyle name="Tekst objašnjenja" xfId="17" builtinId="53" customBuiltin="1"/>
    <cellStyle name="Tekst upozorenja" xfId="15" builtinId="11" customBuiltin="1"/>
    <cellStyle name="Ukupni zbroj" xfId="18" builtinId="25" customBuiltin="1"/>
    <cellStyle name="Unos" xfId="10" builtinId="20" customBuiltin="1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workbookViewId="0">
      <selection activeCell="G31" sqref="G31"/>
    </sheetView>
  </sheetViews>
  <sheetFormatPr defaultRowHeight="15" x14ac:dyDescent="0.25"/>
  <cols>
    <col min="6" max="10" width="26.28515625" customWidth="1"/>
  </cols>
  <sheetData>
    <row r="1" spans="1:10" ht="15.75" x14ac:dyDescent="0.25">
      <c r="A1" s="102"/>
      <c r="B1" s="73"/>
      <c r="C1" s="73"/>
      <c r="D1" s="73"/>
      <c r="E1" s="73"/>
      <c r="F1" s="73"/>
      <c r="G1" s="73"/>
      <c r="H1" s="73"/>
      <c r="I1" s="73"/>
      <c r="J1" s="73"/>
    </row>
    <row r="2" spans="1:10" ht="83.25" customHeight="1" x14ac:dyDescent="0.25">
      <c r="A2" s="128" t="s">
        <v>107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8.7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15.75" x14ac:dyDescent="0.25">
      <c r="A4" s="128" t="s">
        <v>108</v>
      </c>
      <c r="B4" s="128"/>
      <c r="C4" s="128"/>
      <c r="D4" s="128"/>
      <c r="E4" s="128"/>
      <c r="F4" s="128"/>
      <c r="G4" s="128"/>
      <c r="H4" s="128"/>
      <c r="I4" s="129"/>
      <c r="J4" s="129"/>
    </row>
    <row r="5" spans="1:10" ht="18.75" x14ac:dyDescent="0.25">
      <c r="A5" s="74"/>
      <c r="B5" s="74"/>
      <c r="C5" s="74"/>
      <c r="D5" s="74"/>
      <c r="E5" s="74"/>
      <c r="F5" s="74"/>
      <c r="G5" s="74"/>
      <c r="H5" s="74"/>
      <c r="I5" s="75"/>
      <c r="J5" s="75"/>
    </row>
    <row r="6" spans="1:10" ht="15.75" x14ac:dyDescent="0.25">
      <c r="A6" s="128" t="s">
        <v>109</v>
      </c>
      <c r="B6" s="130"/>
      <c r="C6" s="130"/>
      <c r="D6" s="130"/>
      <c r="E6" s="130"/>
      <c r="F6" s="130"/>
      <c r="G6" s="130"/>
      <c r="H6" s="130"/>
      <c r="I6" s="130"/>
      <c r="J6" s="130"/>
    </row>
    <row r="7" spans="1:10" ht="18.75" x14ac:dyDescent="0.3">
      <c r="A7" s="76"/>
      <c r="B7" s="77"/>
      <c r="C7" s="77"/>
      <c r="D7" s="77"/>
      <c r="E7" s="78"/>
      <c r="F7" s="79"/>
      <c r="G7" s="79"/>
      <c r="H7" s="79"/>
      <c r="I7" s="79"/>
      <c r="J7" s="80"/>
    </row>
    <row r="8" spans="1:10" x14ac:dyDescent="0.25">
      <c r="A8" s="131" t="s">
        <v>110</v>
      </c>
      <c r="B8" s="132"/>
      <c r="C8" s="132"/>
      <c r="D8" s="132"/>
      <c r="E8" s="132"/>
      <c r="F8" s="103" t="s">
        <v>1</v>
      </c>
      <c r="G8" s="103" t="s">
        <v>2</v>
      </c>
      <c r="H8" s="104" t="s">
        <v>3</v>
      </c>
      <c r="I8" s="104" t="s">
        <v>4</v>
      </c>
      <c r="J8" s="104" t="s">
        <v>5</v>
      </c>
    </row>
    <row r="9" spans="1:10" x14ac:dyDescent="0.25">
      <c r="A9" s="123">
        <v>1</v>
      </c>
      <c r="B9" s="123"/>
      <c r="C9" s="123"/>
      <c r="D9" s="123"/>
      <c r="E9" s="123"/>
      <c r="F9" s="105">
        <v>2</v>
      </c>
      <c r="G9" s="105">
        <v>3</v>
      </c>
      <c r="H9" s="106">
        <v>4</v>
      </c>
      <c r="I9" s="106">
        <v>5</v>
      </c>
      <c r="J9" s="106">
        <v>6</v>
      </c>
    </row>
    <row r="10" spans="1:10" x14ac:dyDescent="0.25">
      <c r="A10" s="124" t="s">
        <v>111</v>
      </c>
      <c r="B10" s="122"/>
      <c r="C10" s="122"/>
      <c r="D10" s="122"/>
      <c r="E10" s="133"/>
      <c r="F10" s="81">
        <f>SUM(F11:F12)</f>
        <v>728964.31</v>
      </c>
      <c r="G10" s="81">
        <f t="shared" ref="G10:J10" si="0">SUM(G11:G12)</f>
        <v>2904237</v>
      </c>
      <c r="H10" s="81">
        <f t="shared" si="0"/>
        <v>1169323.5</v>
      </c>
      <c r="I10" s="81">
        <f t="shared" si="0"/>
        <v>1065663.47</v>
      </c>
      <c r="J10" s="81">
        <f t="shared" si="0"/>
        <v>1065663.47</v>
      </c>
    </row>
    <row r="11" spans="1:10" x14ac:dyDescent="0.25">
      <c r="A11" s="136" t="s">
        <v>112</v>
      </c>
      <c r="B11" s="137"/>
      <c r="C11" s="137"/>
      <c r="D11" s="137"/>
      <c r="E11" s="135"/>
      <c r="F11" s="82">
        <f>'RČ. PRIHODA I RASH'!B3</f>
        <v>728964.31</v>
      </c>
      <c r="G11" s="82">
        <f>'RČ. PRIHODA I RASH'!C3</f>
        <v>2875837</v>
      </c>
      <c r="H11" s="82">
        <f>'RČ. PRIHODA I RASH'!D3</f>
        <v>1146323.5</v>
      </c>
      <c r="I11" s="82">
        <f>'RČ. PRIHODA I RASH'!E3</f>
        <v>1015323.5</v>
      </c>
      <c r="J11" s="82">
        <f>'RČ. PRIHODA I RASH'!F3</f>
        <v>1015323.5</v>
      </c>
    </row>
    <row r="12" spans="1:10" x14ac:dyDescent="0.25">
      <c r="A12" s="138" t="s">
        <v>113</v>
      </c>
      <c r="B12" s="135"/>
      <c r="C12" s="135"/>
      <c r="D12" s="135"/>
      <c r="E12" s="135"/>
      <c r="F12" s="82">
        <f>'RČ. PRIHODA I RASH'!B8</f>
        <v>0</v>
      </c>
      <c r="G12" s="82">
        <f>'RČ. PRIHODA I RASH'!C8</f>
        <v>28400</v>
      </c>
      <c r="H12" s="82">
        <f>'RČ. PRIHODA I RASH'!D8</f>
        <v>23000</v>
      </c>
      <c r="I12" s="82">
        <f>'RČ. PRIHODA I RASH'!E8</f>
        <v>50339.969999999972</v>
      </c>
      <c r="J12" s="82">
        <f>'RČ. PRIHODA I RASH'!F8</f>
        <v>50339.969999999972</v>
      </c>
    </row>
    <row r="13" spans="1:10" x14ac:dyDescent="0.25">
      <c r="A13" s="83" t="s">
        <v>114</v>
      </c>
      <c r="B13" s="101"/>
      <c r="C13" s="101"/>
      <c r="D13" s="101"/>
      <c r="E13" s="101"/>
      <c r="F13" s="81">
        <f>SUM(F14:F15)</f>
        <v>731491.73</v>
      </c>
      <c r="G13" s="81">
        <f t="shared" ref="G13:J13" si="1">SUM(G14:G15)</f>
        <v>1387956.5</v>
      </c>
      <c r="H13" s="81">
        <f t="shared" si="1"/>
        <v>1196663.47</v>
      </c>
      <c r="I13" s="81">
        <f t="shared" si="1"/>
        <v>1065663.47</v>
      </c>
      <c r="J13" s="81">
        <f t="shared" si="1"/>
        <v>1065663.47</v>
      </c>
    </row>
    <row r="14" spans="1:10" x14ac:dyDescent="0.25">
      <c r="A14" s="139" t="s">
        <v>115</v>
      </c>
      <c r="B14" s="137"/>
      <c r="C14" s="137"/>
      <c r="D14" s="137"/>
      <c r="E14" s="137"/>
      <c r="F14" s="82">
        <f>'RČ. PRIHODA I RASH'!B11</f>
        <v>723717.52</v>
      </c>
      <c r="G14" s="82">
        <f>'RČ. PRIHODA I RASH'!C11</f>
        <v>992706.5</v>
      </c>
      <c r="H14" s="82">
        <f>'RČ. PRIHODA I RASH'!D11</f>
        <v>1002136.5</v>
      </c>
      <c r="I14" s="82">
        <f>'RČ. PRIHODA I RASH'!E11</f>
        <v>1001136.5</v>
      </c>
      <c r="J14" s="82">
        <f>'RČ. PRIHODA I RASH'!F11</f>
        <v>1001136.5</v>
      </c>
    </row>
    <row r="15" spans="1:10" x14ac:dyDescent="0.25">
      <c r="A15" s="134" t="s">
        <v>116</v>
      </c>
      <c r="B15" s="135"/>
      <c r="C15" s="135"/>
      <c r="D15" s="135"/>
      <c r="E15" s="135"/>
      <c r="F15" s="84">
        <f>'RČ. PRIHODA I RASH'!B17</f>
        <v>7774.21</v>
      </c>
      <c r="G15" s="84">
        <f>'RČ. PRIHODA I RASH'!C17</f>
        <v>395250</v>
      </c>
      <c r="H15" s="84">
        <f>'RČ. PRIHODA I RASH'!D17</f>
        <v>194526.97</v>
      </c>
      <c r="I15" s="84">
        <f>'RČ. PRIHODA I RASH'!E17</f>
        <v>64526.97</v>
      </c>
      <c r="J15" s="84">
        <f>'RČ. PRIHODA I RASH'!F17</f>
        <v>64526.97</v>
      </c>
    </row>
    <row r="16" spans="1:10" x14ac:dyDescent="0.25">
      <c r="A16" s="121" t="s">
        <v>117</v>
      </c>
      <c r="B16" s="122"/>
      <c r="C16" s="122"/>
      <c r="D16" s="122"/>
      <c r="E16" s="122"/>
      <c r="F16" s="81">
        <f>F10-F13</f>
        <v>-2527.4199999999255</v>
      </c>
      <c r="G16" s="81">
        <f t="shared" ref="G16:J16" si="2">G10-G13</f>
        <v>1516280.5</v>
      </c>
      <c r="H16" s="81">
        <f t="shared" si="2"/>
        <v>-27339.969999999972</v>
      </c>
      <c r="I16" s="81">
        <f t="shared" si="2"/>
        <v>0</v>
      </c>
      <c r="J16" s="81">
        <f t="shared" si="2"/>
        <v>0</v>
      </c>
    </row>
    <row r="17" spans="1:10" ht="18.75" x14ac:dyDescent="0.25">
      <c r="A17" s="74"/>
      <c r="B17" s="85"/>
      <c r="C17" s="85"/>
      <c r="D17" s="85"/>
      <c r="E17" s="85"/>
      <c r="F17" s="85"/>
      <c r="G17" s="85"/>
      <c r="H17" s="86"/>
      <c r="I17" s="86"/>
      <c r="J17" s="86"/>
    </row>
    <row r="18" spans="1:10" ht="15.75" x14ac:dyDescent="0.25">
      <c r="A18" s="128" t="s">
        <v>118</v>
      </c>
      <c r="B18" s="130"/>
      <c r="C18" s="130"/>
      <c r="D18" s="130"/>
      <c r="E18" s="130"/>
      <c r="F18" s="130"/>
      <c r="G18" s="130"/>
      <c r="H18" s="130"/>
      <c r="I18" s="130"/>
      <c r="J18" s="130"/>
    </row>
    <row r="19" spans="1:10" ht="18.75" x14ac:dyDescent="0.25">
      <c r="A19" s="74"/>
      <c r="B19" s="85"/>
      <c r="C19" s="85"/>
      <c r="D19" s="85"/>
      <c r="E19" s="85"/>
      <c r="F19" s="85"/>
      <c r="G19" s="85"/>
      <c r="H19" s="86"/>
      <c r="I19" s="86"/>
      <c r="J19" s="86"/>
    </row>
    <row r="20" spans="1:10" ht="25.5" x14ac:dyDescent="0.25">
      <c r="A20" s="131" t="s">
        <v>110</v>
      </c>
      <c r="B20" s="132"/>
      <c r="C20" s="132"/>
      <c r="D20" s="132"/>
      <c r="E20" s="132"/>
      <c r="F20" s="103" t="s">
        <v>59</v>
      </c>
      <c r="G20" s="103" t="s">
        <v>60</v>
      </c>
      <c r="H20" s="104" t="s">
        <v>61</v>
      </c>
      <c r="I20" s="104" t="s">
        <v>62</v>
      </c>
      <c r="J20" s="104" t="s">
        <v>63</v>
      </c>
    </row>
    <row r="21" spans="1:10" x14ac:dyDescent="0.25">
      <c r="A21" s="123">
        <v>1</v>
      </c>
      <c r="B21" s="123"/>
      <c r="C21" s="123"/>
      <c r="D21" s="123"/>
      <c r="E21" s="123"/>
      <c r="F21" s="105">
        <v>2</v>
      </c>
      <c r="G21" s="105">
        <v>3</v>
      </c>
      <c r="H21" s="106">
        <v>4</v>
      </c>
      <c r="I21" s="106">
        <v>5</v>
      </c>
      <c r="J21" s="106">
        <v>6</v>
      </c>
    </row>
    <row r="22" spans="1:10" x14ac:dyDescent="0.25">
      <c r="A22" s="134" t="s">
        <v>119</v>
      </c>
      <c r="B22" s="135"/>
      <c r="C22" s="135"/>
      <c r="D22" s="135"/>
      <c r="E22" s="135"/>
      <c r="F22" s="84">
        <v>0</v>
      </c>
      <c r="G22" s="84">
        <v>0</v>
      </c>
      <c r="H22" s="84">
        <v>0</v>
      </c>
      <c r="I22" s="84">
        <v>0</v>
      </c>
      <c r="J22" s="84">
        <v>0</v>
      </c>
    </row>
    <row r="23" spans="1:10" x14ac:dyDescent="0.25">
      <c r="A23" s="134" t="s">
        <v>120</v>
      </c>
      <c r="B23" s="135"/>
      <c r="C23" s="135"/>
      <c r="D23" s="135"/>
      <c r="E23" s="135"/>
      <c r="F23" s="84">
        <v>0</v>
      </c>
      <c r="G23" s="84">
        <v>0</v>
      </c>
      <c r="H23" s="84">
        <v>0</v>
      </c>
      <c r="I23" s="84">
        <v>0</v>
      </c>
      <c r="J23" s="84">
        <v>0</v>
      </c>
    </row>
    <row r="24" spans="1:10" x14ac:dyDescent="0.25">
      <c r="A24" s="121" t="s">
        <v>121</v>
      </c>
      <c r="B24" s="122"/>
      <c r="C24" s="122"/>
      <c r="D24" s="122"/>
      <c r="E24" s="122"/>
      <c r="F24" s="81">
        <v>0</v>
      </c>
      <c r="G24" s="81">
        <v>0</v>
      </c>
      <c r="H24" s="81">
        <v>0</v>
      </c>
      <c r="I24" s="81">
        <v>0</v>
      </c>
      <c r="J24" s="81">
        <v>0</v>
      </c>
    </row>
    <row r="25" spans="1:10" x14ac:dyDescent="0.25">
      <c r="A25" s="121" t="s">
        <v>122</v>
      </c>
      <c r="B25" s="122"/>
      <c r="C25" s="122"/>
      <c r="D25" s="122"/>
      <c r="E25" s="122"/>
      <c r="F25" s="81">
        <v>0</v>
      </c>
      <c r="G25" s="81">
        <v>0</v>
      </c>
      <c r="H25" s="81">
        <v>0</v>
      </c>
      <c r="I25" s="81">
        <v>0</v>
      </c>
      <c r="J25" s="81">
        <v>0</v>
      </c>
    </row>
    <row r="26" spans="1:10" ht="18.75" x14ac:dyDescent="0.25">
      <c r="A26" s="87"/>
      <c r="B26" s="85"/>
      <c r="C26" s="85"/>
      <c r="D26" s="85"/>
      <c r="E26" s="85"/>
      <c r="F26" s="85"/>
      <c r="G26" s="85"/>
      <c r="H26" s="86"/>
      <c r="I26" s="86"/>
      <c r="J26" s="86"/>
    </row>
    <row r="27" spans="1:10" ht="15.75" x14ac:dyDescent="0.25">
      <c r="A27" s="128" t="s">
        <v>123</v>
      </c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ht="15.75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ht="25.5" x14ac:dyDescent="0.25">
      <c r="A29" s="113" t="s">
        <v>58</v>
      </c>
      <c r="B29" s="114"/>
      <c r="C29" s="114"/>
      <c r="D29" s="114"/>
      <c r="E29" s="115"/>
      <c r="F29" s="103" t="s">
        <v>59</v>
      </c>
      <c r="G29" s="103" t="s">
        <v>60</v>
      </c>
      <c r="H29" s="104" t="s">
        <v>61</v>
      </c>
      <c r="I29" s="104" t="s">
        <v>62</v>
      </c>
      <c r="J29" s="104" t="s">
        <v>63</v>
      </c>
    </row>
    <row r="30" spans="1:10" x14ac:dyDescent="0.25">
      <c r="A30" s="123">
        <v>1</v>
      </c>
      <c r="B30" s="123"/>
      <c r="C30" s="123"/>
      <c r="D30" s="123"/>
      <c r="E30" s="123"/>
      <c r="F30" s="105">
        <v>2</v>
      </c>
      <c r="G30" s="105">
        <v>3</v>
      </c>
      <c r="H30" s="106">
        <v>4</v>
      </c>
      <c r="I30" s="106">
        <v>5</v>
      </c>
      <c r="J30" s="106">
        <v>6</v>
      </c>
    </row>
    <row r="31" spans="1:10" ht="34.5" customHeight="1" x14ac:dyDescent="0.25">
      <c r="A31" s="116" t="s">
        <v>124</v>
      </c>
      <c r="B31" s="117"/>
      <c r="C31" s="117"/>
      <c r="D31" s="117"/>
      <c r="E31" s="118"/>
      <c r="F31" s="88">
        <f>'RČ. PRIHODA I RASH'!B23</f>
        <v>2174.0500000000002</v>
      </c>
      <c r="G31" s="88">
        <f>'RČ. PRIHODA I RASH'!C23</f>
        <v>27218.47</v>
      </c>
      <c r="H31" s="88">
        <f>'RČ. PRIHODA I RASH'!D23</f>
        <v>27339.97</v>
      </c>
      <c r="I31" s="88">
        <f>'RČ. PRIHODA I RASH'!E23</f>
        <v>0</v>
      </c>
      <c r="J31" s="88">
        <f>'RČ. PRIHODA I RASH'!F23</f>
        <v>0</v>
      </c>
    </row>
    <row r="32" spans="1:10" ht="34.5" hidden="1" customHeight="1" x14ac:dyDescent="0.25">
      <c r="A32" s="121" t="s">
        <v>125</v>
      </c>
      <c r="B32" s="122"/>
      <c r="C32" s="122"/>
      <c r="D32" s="122"/>
      <c r="E32" s="122"/>
      <c r="F32" s="90">
        <v>0</v>
      </c>
      <c r="G32" s="90">
        <v>0</v>
      </c>
      <c r="H32" s="90">
        <v>0</v>
      </c>
      <c r="I32" s="90">
        <v>0</v>
      </c>
      <c r="J32" s="91">
        <v>0</v>
      </c>
    </row>
    <row r="33" spans="1:10" ht="34.5" hidden="1" customHeight="1" x14ac:dyDescent="0.25">
      <c r="A33" s="124" t="s">
        <v>126</v>
      </c>
      <c r="B33" s="125"/>
      <c r="C33" s="125"/>
      <c r="D33" s="125"/>
      <c r="E33" s="126"/>
      <c r="F33" s="90">
        <v>0</v>
      </c>
      <c r="G33" s="90">
        <v>0</v>
      </c>
      <c r="H33" s="90">
        <v>0</v>
      </c>
      <c r="I33" s="90">
        <v>0</v>
      </c>
      <c r="J33" s="91">
        <v>0</v>
      </c>
    </row>
    <row r="34" spans="1:10" ht="15.75" hidden="1" x14ac:dyDescent="0.25">
      <c r="A34" s="98"/>
      <c r="B34" s="92"/>
      <c r="C34" s="92"/>
      <c r="D34" s="92"/>
      <c r="E34" s="92"/>
      <c r="F34" s="92"/>
      <c r="G34" s="92"/>
      <c r="H34" s="92"/>
      <c r="I34" s="92"/>
      <c r="J34" s="92"/>
    </row>
    <row r="35" spans="1:10" ht="15.75" hidden="1" x14ac:dyDescent="0.25">
      <c r="A35" s="127" t="s">
        <v>127</v>
      </c>
      <c r="B35" s="127"/>
      <c r="C35" s="127"/>
      <c r="D35" s="127"/>
      <c r="E35" s="127"/>
      <c r="F35" s="127"/>
      <c r="G35" s="127"/>
      <c r="H35" s="127"/>
      <c r="I35" s="127"/>
      <c r="J35" s="127"/>
    </row>
    <row r="36" spans="1:10" ht="18.75" hidden="1" x14ac:dyDescent="0.25">
      <c r="A36" s="93"/>
      <c r="B36" s="94"/>
      <c r="C36" s="94"/>
      <c r="D36" s="94"/>
      <c r="E36" s="94"/>
      <c r="F36" s="94"/>
      <c r="G36" s="94"/>
      <c r="H36" s="95"/>
      <c r="I36" s="95"/>
      <c r="J36" s="95"/>
    </row>
    <row r="37" spans="1:10" ht="38.25" hidden="1" x14ac:dyDescent="0.25">
      <c r="A37" s="113" t="s">
        <v>58</v>
      </c>
      <c r="B37" s="114"/>
      <c r="C37" s="114"/>
      <c r="D37" s="114"/>
      <c r="E37" s="115"/>
      <c r="F37" s="103" t="s">
        <v>59</v>
      </c>
      <c r="G37" s="103" t="s">
        <v>60</v>
      </c>
      <c r="H37" s="104" t="s">
        <v>61</v>
      </c>
      <c r="I37" s="104" t="s">
        <v>62</v>
      </c>
      <c r="J37" s="104" t="s">
        <v>63</v>
      </c>
    </row>
    <row r="38" spans="1:10" hidden="1" x14ac:dyDescent="0.25">
      <c r="A38" s="123">
        <v>1</v>
      </c>
      <c r="B38" s="123"/>
      <c r="C38" s="123"/>
      <c r="D38" s="123"/>
      <c r="E38" s="123"/>
      <c r="F38" s="105">
        <v>2</v>
      </c>
      <c r="G38" s="105">
        <v>3</v>
      </c>
      <c r="H38" s="106">
        <v>4</v>
      </c>
      <c r="I38" s="106">
        <v>5</v>
      </c>
      <c r="J38" s="106">
        <v>6</v>
      </c>
    </row>
    <row r="39" spans="1:10" hidden="1" x14ac:dyDescent="0.25">
      <c r="A39" s="116" t="s">
        <v>124</v>
      </c>
      <c r="B39" s="117"/>
      <c r="C39" s="117"/>
      <c r="D39" s="117"/>
      <c r="E39" s="118"/>
      <c r="F39" s="88">
        <v>0</v>
      </c>
      <c r="G39" s="88">
        <v>0</v>
      </c>
      <c r="H39" s="88">
        <v>0</v>
      </c>
      <c r="I39" s="88">
        <v>0</v>
      </c>
      <c r="J39" s="89">
        <v>0</v>
      </c>
    </row>
    <row r="40" spans="1:10" hidden="1" x14ac:dyDescent="0.25">
      <c r="A40" s="116" t="s">
        <v>128</v>
      </c>
      <c r="B40" s="117"/>
      <c r="C40" s="117"/>
      <c r="D40" s="117"/>
      <c r="E40" s="118"/>
      <c r="F40" s="88">
        <v>0</v>
      </c>
      <c r="G40" s="88">
        <v>0</v>
      </c>
      <c r="H40" s="88">
        <v>0</v>
      </c>
      <c r="I40" s="88">
        <v>0</v>
      </c>
      <c r="J40" s="89">
        <v>0</v>
      </c>
    </row>
    <row r="41" spans="1:10" hidden="1" x14ac:dyDescent="0.25">
      <c r="A41" s="116" t="s">
        <v>129</v>
      </c>
      <c r="B41" s="119"/>
      <c r="C41" s="119"/>
      <c r="D41" s="119"/>
      <c r="E41" s="120"/>
      <c r="F41" s="88">
        <v>0</v>
      </c>
      <c r="G41" s="88">
        <v>0</v>
      </c>
      <c r="H41" s="88">
        <v>0</v>
      </c>
      <c r="I41" s="88">
        <v>0</v>
      </c>
      <c r="J41" s="89">
        <v>0</v>
      </c>
    </row>
    <row r="42" spans="1:10" hidden="1" x14ac:dyDescent="0.25">
      <c r="A42" s="121" t="s">
        <v>125</v>
      </c>
      <c r="B42" s="122"/>
      <c r="C42" s="122"/>
      <c r="D42" s="122"/>
      <c r="E42" s="122"/>
      <c r="F42" s="96">
        <v>0</v>
      </c>
      <c r="G42" s="96">
        <v>0</v>
      </c>
      <c r="H42" s="96">
        <v>0</v>
      </c>
      <c r="I42" s="96">
        <v>0</v>
      </c>
      <c r="J42" s="97">
        <v>0</v>
      </c>
    </row>
  </sheetData>
  <mergeCells count="31"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  <mergeCell ref="A2:J2"/>
    <mergeCell ref="A4:J4"/>
    <mergeCell ref="A6:J6"/>
    <mergeCell ref="A8:E8"/>
    <mergeCell ref="A10:E10"/>
    <mergeCell ref="A32:E32"/>
    <mergeCell ref="A33:E33"/>
    <mergeCell ref="A35:J35"/>
    <mergeCell ref="A21:E21"/>
    <mergeCell ref="A30:E30"/>
    <mergeCell ref="A37:E37"/>
    <mergeCell ref="A39:E39"/>
    <mergeCell ref="A40:E40"/>
    <mergeCell ref="A41:E41"/>
    <mergeCell ref="A42:E42"/>
    <mergeCell ref="A38:E38"/>
  </mergeCells>
  <pageMargins left="0.25" right="0.25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showGridLines="0" tabSelected="1" topLeftCell="A7" workbookViewId="0">
      <selection activeCell="C11" sqref="C11"/>
    </sheetView>
  </sheetViews>
  <sheetFormatPr defaultRowHeight="11.25" x14ac:dyDescent="0.15"/>
  <cols>
    <col min="1" max="1" width="50.42578125" style="1" customWidth="1"/>
    <col min="2" max="2" width="30.7109375" style="1" customWidth="1"/>
    <col min="3" max="4" width="20.42578125" style="1" customWidth="1"/>
    <col min="5" max="6" width="28.7109375" style="1" customWidth="1"/>
    <col min="7" max="8" width="9.140625" style="1"/>
    <col min="9" max="9" width="11.42578125" style="1" bestFit="1" customWidth="1"/>
    <col min="10" max="16384" width="9.140625" style="1"/>
  </cols>
  <sheetData>
    <row r="1" spans="1:9" s="2" customFormat="1" ht="13.5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9" s="6" customFormat="1" ht="12.75" x14ac:dyDescent="0.2">
      <c r="A2" s="7" t="s">
        <v>106</v>
      </c>
      <c r="B2" s="7"/>
      <c r="C2" s="7"/>
      <c r="D2" s="7"/>
      <c r="E2" s="9"/>
      <c r="F2" s="7"/>
    </row>
    <row r="3" spans="1:9" s="10" customFormat="1" ht="12.75" x14ac:dyDescent="0.2">
      <c r="A3" s="11" t="s">
        <v>105</v>
      </c>
      <c r="B3" s="110">
        <v>728964.31</v>
      </c>
      <c r="C3" s="110">
        <v>2875837</v>
      </c>
      <c r="D3" s="13">
        <v>1146323.5</v>
      </c>
      <c r="E3" s="12">
        <v>1015323.5</v>
      </c>
      <c r="F3" s="13">
        <v>1015323.5</v>
      </c>
    </row>
    <row r="4" spans="1:9" s="14" customFormat="1" ht="25.5" x14ac:dyDescent="0.2">
      <c r="A4" s="15" t="s">
        <v>104</v>
      </c>
      <c r="B4" s="109">
        <v>599630.61</v>
      </c>
      <c r="C4" s="109">
        <v>1437368.5</v>
      </c>
      <c r="D4" s="18">
        <v>934184.5</v>
      </c>
      <c r="E4" s="17">
        <v>853184.5</v>
      </c>
      <c r="F4" s="18">
        <v>853184.5</v>
      </c>
    </row>
    <row r="5" spans="1:9" s="14" customFormat="1" ht="25.5" x14ac:dyDescent="0.2">
      <c r="A5" s="15" t="s">
        <v>103</v>
      </c>
      <c r="B5" s="109">
        <v>7901.27</v>
      </c>
      <c r="C5" s="109">
        <v>15560.92</v>
      </c>
      <c r="D5" s="18">
        <v>18500</v>
      </c>
      <c r="E5" s="17">
        <v>18500</v>
      </c>
      <c r="F5" s="18">
        <v>18500</v>
      </c>
    </row>
    <row r="6" spans="1:9" s="14" customFormat="1" ht="38.25" x14ac:dyDescent="0.2">
      <c r="A6" s="15" t="s">
        <v>102</v>
      </c>
      <c r="B6" s="15">
        <v>196.16</v>
      </c>
      <c r="C6" s="109">
        <v>4998.58</v>
      </c>
      <c r="D6" s="18">
        <v>5050</v>
      </c>
      <c r="E6" s="17">
        <v>5050</v>
      </c>
      <c r="F6" s="18">
        <v>5050</v>
      </c>
    </row>
    <row r="7" spans="1:9" s="14" customFormat="1" ht="25.5" x14ac:dyDescent="0.2">
      <c r="A7" s="15" t="s">
        <v>101</v>
      </c>
      <c r="B7" s="109">
        <v>121236.27</v>
      </c>
      <c r="C7" s="109">
        <v>1417909</v>
      </c>
      <c r="D7" s="18">
        <v>188589</v>
      </c>
      <c r="E7" s="17">
        <v>138589</v>
      </c>
      <c r="F7" s="18">
        <v>138589</v>
      </c>
    </row>
    <row r="8" spans="1:9" s="10" customFormat="1" ht="12.75" x14ac:dyDescent="0.2">
      <c r="A8" s="11" t="s">
        <v>100</v>
      </c>
      <c r="B8" s="11"/>
      <c r="C8" s="110">
        <v>28400</v>
      </c>
      <c r="D8" s="13">
        <v>23000</v>
      </c>
      <c r="E8" s="12">
        <v>50339.969999999972</v>
      </c>
      <c r="F8" s="13">
        <v>50339.969999999972</v>
      </c>
    </row>
    <row r="9" spans="1:9" s="14" customFormat="1" ht="25.5" x14ac:dyDescent="0.2">
      <c r="A9" s="15" t="s">
        <v>99</v>
      </c>
      <c r="B9" s="15">
        <v>27339.97</v>
      </c>
      <c r="C9" s="109">
        <v>28400</v>
      </c>
      <c r="D9" s="18">
        <v>23000</v>
      </c>
      <c r="E9" s="17">
        <v>50339.969999999972</v>
      </c>
      <c r="F9" s="18">
        <v>50339.969999999972</v>
      </c>
    </row>
    <row r="10" spans="1:9" s="70" customFormat="1" x14ac:dyDescent="0.15">
      <c r="A10" s="72" t="s">
        <v>98</v>
      </c>
      <c r="B10" s="72">
        <v>756304.28</v>
      </c>
      <c r="C10" s="111">
        <v>1277336</v>
      </c>
      <c r="D10" s="71">
        <f>D3+D8</f>
        <v>1169323.5</v>
      </c>
      <c r="E10" s="71">
        <f>E3+E8</f>
        <v>1065663.47</v>
      </c>
      <c r="F10" s="71">
        <f>F3+F8</f>
        <v>1065663.47</v>
      </c>
    </row>
    <row r="11" spans="1:9" s="10" customFormat="1" ht="12.75" x14ac:dyDescent="0.2">
      <c r="A11" s="11" t="s">
        <v>11</v>
      </c>
      <c r="B11" s="110">
        <v>723717.52</v>
      </c>
      <c r="C11" s="110">
        <v>992706.5</v>
      </c>
      <c r="D11" s="13">
        <v>1002136.5</v>
      </c>
      <c r="E11" s="12">
        <v>1001136.5</v>
      </c>
      <c r="F11" s="13">
        <v>1001136.5</v>
      </c>
    </row>
    <row r="12" spans="1:9" s="14" customFormat="1" ht="12.75" x14ac:dyDescent="0.2">
      <c r="A12" s="15" t="s">
        <v>40</v>
      </c>
      <c r="B12" s="109">
        <v>540155.43999999994</v>
      </c>
      <c r="C12" s="109">
        <v>739250</v>
      </c>
      <c r="D12" s="18">
        <v>732500</v>
      </c>
      <c r="E12" s="17">
        <v>732500</v>
      </c>
      <c r="F12" s="18">
        <v>732500</v>
      </c>
    </row>
    <row r="13" spans="1:9" s="14" customFormat="1" ht="12.75" x14ac:dyDescent="0.2">
      <c r="A13" s="15" t="s">
        <v>12</v>
      </c>
      <c r="B13" s="15">
        <v>173190.39999999999</v>
      </c>
      <c r="C13" s="109">
        <v>244872</v>
      </c>
      <c r="D13" s="18">
        <v>256052</v>
      </c>
      <c r="E13" s="17">
        <v>255052</v>
      </c>
      <c r="F13" s="18">
        <v>255052</v>
      </c>
    </row>
    <row r="14" spans="1:9" s="14" customFormat="1" ht="12.75" x14ac:dyDescent="0.2">
      <c r="A14" s="15" t="s">
        <v>13</v>
      </c>
      <c r="B14" s="15">
        <v>197.08</v>
      </c>
      <c r="C14" s="15">
        <v>400</v>
      </c>
      <c r="D14" s="20">
        <v>400</v>
      </c>
      <c r="E14" s="19">
        <v>400</v>
      </c>
      <c r="F14" s="20">
        <v>400</v>
      </c>
    </row>
    <row r="15" spans="1:9" s="14" customFormat="1" ht="25.5" x14ac:dyDescent="0.2">
      <c r="A15" s="15" t="s">
        <v>37</v>
      </c>
      <c r="B15" s="15">
        <v>9996.26</v>
      </c>
      <c r="C15" s="109">
        <v>8000</v>
      </c>
      <c r="D15" s="18">
        <v>13000</v>
      </c>
      <c r="E15" s="17">
        <v>13000</v>
      </c>
      <c r="F15" s="18">
        <v>13000</v>
      </c>
      <c r="I15" s="16"/>
    </row>
    <row r="16" spans="1:9" s="14" customFormat="1" ht="12.75" x14ac:dyDescent="0.2">
      <c r="A16" s="15" t="s">
        <v>38</v>
      </c>
      <c r="B16" s="15"/>
      <c r="C16" s="15">
        <v>184.5</v>
      </c>
      <c r="D16" s="20">
        <v>184.5</v>
      </c>
      <c r="E16" s="19">
        <v>184.5</v>
      </c>
      <c r="F16" s="20">
        <v>184.5</v>
      </c>
      <c r="I16" s="16"/>
    </row>
    <row r="17" spans="1:8" s="10" customFormat="1" ht="12.75" x14ac:dyDescent="0.2">
      <c r="A17" s="11" t="s">
        <v>18</v>
      </c>
      <c r="B17" s="11">
        <v>7774.21</v>
      </c>
      <c r="C17" s="110">
        <v>395250</v>
      </c>
      <c r="D17" s="13">
        <v>194526.97</v>
      </c>
      <c r="E17" s="12">
        <v>64526.97</v>
      </c>
      <c r="F17" s="13">
        <v>64526.97</v>
      </c>
    </row>
    <row r="18" spans="1:8" s="14" customFormat="1" ht="25.5" x14ac:dyDescent="0.2">
      <c r="A18" s="15" t="s">
        <v>27</v>
      </c>
      <c r="B18" s="15">
        <v>250</v>
      </c>
      <c r="C18" s="15">
        <v>550</v>
      </c>
      <c r="D18" s="20">
        <v>550</v>
      </c>
      <c r="E18" s="19">
        <v>550</v>
      </c>
      <c r="F18" s="20">
        <v>550</v>
      </c>
    </row>
    <row r="19" spans="1:8" s="14" customFormat="1" ht="25.5" x14ac:dyDescent="0.2">
      <c r="A19" s="15" t="s">
        <v>19</v>
      </c>
      <c r="B19" s="109">
        <v>3961.71</v>
      </c>
      <c r="C19" s="109">
        <v>798637</v>
      </c>
      <c r="D19" s="18">
        <v>38037</v>
      </c>
      <c r="E19" s="17">
        <v>18037</v>
      </c>
      <c r="F19" s="18">
        <v>18037</v>
      </c>
    </row>
    <row r="20" spans="1:8" s="14" customFormat="1" ht="25.5" x14ac:dyDescent="0.2">
      <c r="A20" s="15" t="s">
        <v>30</v>
      </c>
      <c r="B20" s="109">
        <v>3562.5</v>
      </c>
      <c r="C20" s="109">
        <v>1139561.97</v>
      </c>
      <c r="D20" s="18">
        <v>155939.97</v>
      </c>
      <c r="E20" s="17">
        <v>45939.97</v>
      </c>
      <c r="F20" s="18">
        <v>45939.97</v>
      </c>
    </row>
    <row r="21" spans="1:8" s="6" customFormat="1" ht="12.75" x14ac:dyDescent="0.2">
      <c r="A21" s="7" t="s">
        <v>97</v>
      </c>
      <c r="B21" s="112">
        <v>731491.73</v>
      </c>
      <c r="C21" s="112">
        <v>2931455.47</v>
      </c>
      <c r="D21" s="8">
        <v>1196663.47</v>
      </c>
      <c r="E21" s="29">
        <v>1065663.47</v>
      </c>
      <c r="F21" s="8">
        <v>1065663.47</v>
      </c>
    </row>
    <row r="23" spans="1:8" ht="12.75" x14ac:dyDescent="0.2">
      <c r="A23" s="7" t="s">
        <v>96</v>
      </c>
      <c r="B23" s="108">
        <f>B24</f>
        <v>2174.0500000000002</v>
      </c>
      <c r="C23" s="108">
        <f>C24</f>
        <v>27218.47</v>
      </c>
      <c r="D23" s="108">
        <f t="shared" ref="C23:F24" si="0">D24</f>
        <v>27339.97</v>
      </c>
      <c r="E23" s="108">
        <f t="shared" si="0"/>
        <v>0</v>
      </c>
      <c r="F23" s="108">
        <f t="shared" si="0"/>
        <v>0</v>
      </c>
    </row>
    <row r="24" spans="1:8" ht="12.75" x14ac:dyDescent="0.2">
      <c r="A24" s="27" t="s">
        <v>95</v>
      </c>
      <c r="B24" s="68">
        <f>B25</f>
        <v>2174.0500000000002</v>
      </c>
      <c r="C24" s="68">
        <f t="shared" si="0"/>
        <v>27218.47</v>
      </c>
      <c r="D24" s="68">
        <f t="shared" si="0"/>
        <v>27339.97</v>
      </c>
      <c r="E24" s="68">
        <f t="shared" si="0"/>
        <v>0</v>
      </c>
      <c r="F24" s="68">
        <f t="shared" si="0"/>
        <v>0</v>
      </c>
    </row>
    <row r="25" spans="1:8" ht="12.75" x14ac:dyDescent="0.2">
      <c r="A25" s="22" t="s">
        <v>94</v>
      </c>
      <c r="B25" s="69">
        <v>2174.0500000000002</v>
      </c>
      <c r="C25" s="24">
        <v>27218.47</v>
      </c>
      <c r="D25" s="24">
        <v>27339.97</v>
      </c>
      <c r="E25" s="23">
        <v>0</v>
      </c>
      <c r="F25" s="24">
        <v>0</v>
      </c>
    </row>
    <row r="26" spans="1:8" ht="12.75" x14ac:dyDescent="0.2">
      <c r="A26" s="27" t="s">
        <v>92</v>
      </c>
      <c r="B26" s="68">
        <f>B24+B8+B3</f>
        <v>731138.3600000001</v>
      </c>
      <c r="C26" s="28">
        <f>C24+C8+C3</f>
        <v>2931455.47</v>
      </c>
      <c r="D26" s="28">
        <f>D24+D8+D3</f>
        <v>1196663.47</v>
      </c>
      <c r="E26" s="23">
        <f>E24+E8+E3</f>
        <v>1065663.47</v>
      </c>
      <c r="F26" s="28">
        <f>F24+F8+F3</f>
        <v>1065663.47</v>
      </c>
    </row>
    <row r="27" spans="1:8" ht="12.75" x14ac:dyDescent="0.2">
      <c r="A27" s="27" t="s">
        <v>88</v>
      </c>
      <c r="B27" s="68">
        <f>B21</f>
        <v>731491.73</v>
      </c>
      <c r="C27" s="28">
        <f>C21</f>
        <v>2931455.47</v>
      </c>
      <c r="D27" s="28">
        <f>D21</f>
        <v>1196663.47</v>
      </c>
      <c r="E27" s="23">
        <f>E21</f>
        <v>1065663.47</v>
      </c>
      <c r="F27" s="28">
        <f>F21</f>
        <v>1065663.47</v>
      </c>
    </row>
    <row r="28" spans="1:8" x14ac:dyDescent="0.15">
      <c r="C28" s="107"/>
      <c r="D28" s="107"/>
      <c r="E28" s="107"/>
      <c r="F28" s="107"/>
    </row>
    <row r="30" spans="1:8" ht="15.75" x14ac:dyDescent="0.25">
      <c r="A30" s="140" t="s">
        <v>93</v>
      </c>
      <c r="B30" s="140"/>
      <c r="C30" s="140"/>
      <c r="D30" s="140"/>
      <c r="E30" s="140"/>
      <c r="F30" s="140"/>
      <c r="G30" s="140"/>
      <c r="H30" s="37"/>
    </row>
    <row r="31" spans="1:8" ht="18.75" x14ac:dyDescent="0.15">
      <c r="A31" s="38"/>
      <c r="B31" s="38"/>
      <c r="C31" s="38"/>
      <c r="D31" s="38"/>
      <c r="E31" s="38"/>
      <c r="F31" s="38"/>
      <c r="G31" s="38"/>
      <c r="H31" s="38"/>
    </row>
    <row r="32" spans="1:8" ht="38.25" x14ac:dyDescent="0.25">
      <c r="A32" s="39" t="s">
        <v>57</v>
      </c>
      <c r="B32" s="40" t="s">
        <v>58</v>
      </c>
      <c r="C32" s="41" t="s">
        <v>59</v>
      </c>
      <c r="D32" s="41" t="s">
        <v>60</v>
      </c>
      <c r="E32" s="39" t="s">
        <v>61</v>
      </c>
      <c r="F32" s="39" t="s">
        <v>62</v>
      </c>
      <c r="G32" s="39" t="s">
        <v>63</v>
      </c>
      <c r="H32" s="37"/>
    </row>
    <row r="33" spans="1:8" ht="12" x14ac:dyDescent="0.2">
      <c r="A33" s="42">
        <v>1</v>
      </c>
      <c r="B33" s="42">
        <v>2</v>
      </c>
      <c r="C33" s="42">
        <v>3</v>
      </c>
      <c r="D33" s="42">
        <v>4</v>
      </c>
      <c r="E33" s="42">
        <v>5</v>
      </c>
      <c r="F33" s="42">
        <v>6</v>
      </c>
      <c r="G33" s="42">
        <v>7</v>
      </c>
      <c r="H33" s="43"/>
    </row>
    <row r="34" spans="1:8" ht="12.75" x14ac:dyDescent="0.2">
      <c r="A34" s="44"/>
      <c r="B34" s="44" t="s">
        <v>92</v>
      </c>
      <c r="C34" s="44"/>
      <c r="D34" s="44"/>
      <c r="E34" s="45"/>
      <c r="F34" s="45"/>
      <c r="G34" s="45"/>
    </row>
    <row r="35" spans="1:8" ht="12.75" x14ac:dyDescent="0.2">
      <c r="A35" s="44">
        <v>1</v>
      </c>
      <c r="B35" s="44" t="s">
        <v>73</v>
      </c>
      <c r="C35" s="44"/>
      <c r="D35" s="44"/>
      <c r="E35" s="45"/>
      <c r="F35" s="45"/>
      <c r="G35" s="45"/>
    </row>
    <row r="36" spans="1:8" ht="12.75" x14ac:dyDescent="0.2">
      <c r="A36" s="55">
        <v>11</v>
      </c>
      <c r="B36" s="46" t="s">
        <v>73</v>
      </c>
      <c r="C36" s="46"/>
      <c r="D36" s="46"/>
      <c r="E36" s="45"/>
      <c r="F36" s="45"/>
      <c r="G36" s="45"/>
    </row>
    <row r="37" spans="1:8" ht="12.75" x14ac:dyDescent="0.2">
      <c r="A37" s="56" t="s">
        <v>66</v>
      </c>
      <c r="B37" s="46"/>
      <c r="C37" s="46"/>
      <c r="D37" s="46"/>
      <c r="E37" s="45"/>
      <c r="F37" s="45"/>
      <c r="G37" s="45"/>
    </row>
    <row r="38" spans="1:8" ht="12.75" x14ac:dyDescent="0.2">
      <c r="A38" s="48">
        <v>3</v>
      </c>
      <c r="B38" s="44" t="s">
        <v>74</v>
      </c>
      <c r="C38" s="46"/>
      <c r="D38" s="46"/>
      <c r="E38" s="45"/>
      <c r="F38" s="45"/>
      <c r="G38" s="45"/>
    </row>
    <row r="39" spans="1:8" ht="12.75" x14ac:dyDescent="0.2">
      <c r="A39" s="56">
        <v>31</v>
      </c>
      <c r="B39" s="49" t="s">
        <v>75</v>
      </c>
      <c r="C39" s="49"/>
      <c r="D39" s="49"/>
      <c r="E39" s="45"/>
      <c r="F39" s="45"/>
      <c r="G39" s="45"/>
    </row>
    <row r="40" spans="1:8" ht="12.75" x14ac:dyDescent="0.2">
      <c r="A40" s="48">
        <v>4</v>
      </c>
      <c r="B40" s="44" t="s">
        <v>76</v>
      </c>
      <c r="C40" s="46"/>
      <c r="D40" s="46"/>
      <c r="E40" s="45"/>
      <c r="F40" s="45"/>
      <c r="G40" s="45"/>
    </row>
    <row r="41" spans="1:8" ht="12.75" x14ac:dyDescent="0.2">
      <c r="A41" s="56">
        <v>43</v>
      </c>
      <c r="B41" s="49" t="s">
        <v>77</v>
      </c>
      <c r="C41" s="49"/>
      <c r="D41" s="49"/>
      <c r="E41" s="45"/>
      <c r="F41" s="45"/>
      <c r="G41" s="45"/>
    </row>
    <row r="42" spans="1:8" ht="12.75" x14ac:dyDescent="0.2">
      <c r="A42" s="56" t="s">
        <v>66</v>
      </c>
      <c r="B42" s="50"/>
      <c r="C42" s="50"/>
      <c r="D42" s="50"/>
      <c r="E42" s="45"/>
      <c r="F42" s="45"/>
      <c r="G42" s="45"/>
    </row>
    <row r="44" spans="1:8" ht="38.25" x14ac:dyDescent="0.15">
      <c r="A44" s="39" t="s">
        <v>57</v>
      </c>
      <c r="B44" s="40" t="s">
        <v>58</v>
      </c>
      <c r="C44" s="41" t="s">
        <v>59</v>
      </c>
      <c r="D44" s="41" t="s">
        <v>60</v>
      </c>
      <c r="E44" s="39" t="s">
        <v>61</v>
      </c>
      <c r="F44" s="39" t="s">
        <v>62</v>
      </c>
      <c r="G44" s="39" t="s">
        <v>63</v>
      </c>
    </row>
    <row r="45" spans="1:8" x14ac:dyDescent="0.15">
      <c r="A45" s="42">
        <v>1</v>
      </c>
      <c r="B45" s="42">
        <v>2</v>
      </c>
      <c r="C45" s="42">
        <v>3</v>
      </c>
      <c r="D45" s="42">
        <v>4</v>
      </c>
      <c r="E45" s="42">
        <v>5</v>
      </c>
      <c r="F45" s="42">
        <v>6</v>
      </c>
      <c r="G45" s="42">
        <v>7</v>
      </c>
    </row>
    <row r="46" spans="1:8" ht="12.75" x14ac:dyDescent="0.2">
      <c r="A46" s="44"/>
      <c r="B46" s="44" t="s">
        <v>88</v>
      </c>
      <c r="C46" s="44"/>
      <c r="D46" s="44"/>
      <c r="E46" s="45"/>
      <c r="F46" s="45"/>
      <c r="G46" s="45"/>
    </row>
    <row r="47" spans="1:8" ht="12.75" x14ac:dyDescent="0.2">
      <c r="A47" s="44">
        <v>3</v>
      </c>
      <c r="B47" s="44" t="s">
        <v>91</v>
      </c>
      <c r="C47" s="44"/>
      <c r="D47" s="44"/>
      <c r="E47" s="45"/>
      <c r="F47" s="45"/>
      <c r="G47" s="45"/>
    </row>
    <row r="48" spans="1:8" ht="12.75" x14ac:dyDescent="0.2">
      <c r="A48" s="55">
        <v>31</v>
      </c>
      <c r="B48" s="46" t="s">
        <v>90</v>
      </c>
      <c r="C48" s="46"/>
      <c r="D48" s="46"/>
      <c r="E48" s="45"/>
      <c r="F48" s="45"/>
      <c r="G48" s="45"/>
    </row>
    <row r="49" spans="1:7" ht="12.75" x14ac:dyDescent="0.2">
      <c r="A49" s="56" t="s">
        <v>66</v>
      </c>
      <c r="B49" s="51"/>
      <c r="C49" s="51"/>
      <c r="D49" s="51"/>
      <c r="E49" s="45"/>
      <c r="F49" s="45"/>
      <c r="G49" s="45"/>
    </row>
    <row r="50" spans="1:7" ht="12.75" x14ac:dyDescent="0.2">
      <c r="A50" s="48">
        <v>3</v>
      </c>
      <c r="B50" s="44" t="s">
        <v>74</v>
      </c>
      <c r="C50" s="46"/>
      <c r="D50" s="46"/>
      <c r="E50" s="45"/>
      <c r="F50" s="45"/>
      <c r="G50" s="45"/>
    </row>
    <row r="51" spans="1:7" ht="12.75" x14ac:dyDescent="0.2">
      <c r="A51" s="56">
        <v>31</v>
      </c>
      <c r="B51" s="49" t="s">
        <v>75</v>
      </c>
      <c r="C51" s="49"/>
      <c r="D51" s="49"/>
      <c r="E51" s="45"/>
      <c r="F51" s="45"/>
      <c r="G51" s="45"/>
    </row>
    <row r="52" spans="1:7" ht="12.75" x14ac:dyDescent="0.2">
      <c r="A52" s="48">
        <v>4</v>
      </c>
      <c r="B52" s="44" t="s">
        <v>76</v>
      </c>
      <c r="C52" s="46"/>
      <c r="D52" s="46"/>
      <c r="E52" s="45"/>
      <c r="F52" s="45"/>
      <c r="G52" s="45"/>
    </row>
    <row r="53" spans="1:7" ht="12.75" x14ac:dyDescent="0.2">
      <c r="A53" s="56">
        <v>43</v>
      </c>
      <c r="B53" s="49" t="s">
        <v>77</v>
      </c>
      <c r="C53" s="49"/>
      <c r="D53" s="49"/>
      <c r="E53" s="45"/>
      <c r="F53" s="45"/>
      <c r="G53" s="45"/>
    </row>
    <row r="54" spans="1:7" ht="12.75" x14ac:dyDescent="0.2">
      <c r="A54" s="56" t="s">
        <v>66</v>
      </c>
      <c r="B54" s="50"/>
      <c r="C54" s="50"/>
      <c r="D54" s="50"/>
      <c r="E54" s="45"/>
      <c r="F54" s="45"/>
      <c r="G54" s="45"/>
    </row>
    <row r="57" spans="1:7" ht="15.75" x14ac:dyDescent="0.25">
      <c r="A57" s="37"/>
      <c r="B57" s="140" t="s">
        <v>89</v>
      </c>
      <c r="C57" s="140"/>
      <c r="D57" s="140"/>
      <c r="E57" s="140"/>
      <c r="F57" s="140"/>
      <c r="G57" s="140"/>
    </row>
    <row r="58" spans="1:7" ht="18.75" x14ac:dyDescent="0.25">
      <c r="A58" s="37"/>
      <c r="B58" s="38"/>
      <c r="C58" s="38"/>
      <c r="D58" s="38"/>
      <c r="E58" s="38"/>
      <c r="F58" s="38"/>
      <c r="G58" s="38"/>
    </row>
    <row r="59" spans="1:7" ht="38.25" x14ac:dyDescent="0.15">
      <c r="A59" s="39" t="s">
        <v>57</v>
      </c>
      <c r="B59" s="40" t="s">
        <v>58</v>
      </c>
      <c r="C59" s="41" t="s">
        <v>59</v>
      </c>
      <c r="D59" s="41" t="s">
        <v>60</v>
      </c>
      <c r="E59" s="39" t="s">
        <v>61</v>
      </c>
      <c r="F59" s="39" t="s">
        <v>62</v>
      </c>
      <c r="G59" s="39" t="s">
        <v>63</v>
      </c>
    </row>
    <row r="60" spans="1:7" x14ac:dyDescent="0.15">
      <c r="A60" s="42">
        <v>1</v>
      </c>
      <c r="B60" s="42">
        <v>2</v>
      </c>
      <c r="C60" s="42">
        <v>3</v>
      </c>
      <c r="D60" s="42">
        <v>4</v>
      </c>
      <c r="E60" s="42">
        <v>5</v>
      </c>
      <c r="F60" s="42">
        <v>6</v>
      </c>
      <c r="G60" s="42">
        <v>7</v>
      </c>
    </row>
    <row r="61" spans="1:7" ht="12.75" x14ac:dyDescent="0.2">
      <c r="A61" s="57"/>
      <c r="B61" s="44" t="s">
        <v>88</v>
      </c>
      <c r="C61" s="44"/>
      <c r="D61" s="44"/>
      <c r="E61" s="45"/>
      <c r="F61" s="45"/>
      <c r="G61" s="45"/>
    </row>
    <row r="62" spans="1:7" ht="12.75" x14ac:dyDescent="0.2">
      <c r="A62" s="57" t="s">
        <v>87</v>
      </c>
      <c r="B62" s="44" t="s">
        <v>86</v>
      </c>
      <c r="C62" s="44"/>
      <c r="D62" s="44"/>
      <c r="E62" s="45"/>
      <c r="F62" s="45"/>
      <c r="G62" s="45"/>
    </row>
    <row r="63" spans="1:7" ht="25.5" x14ac:dyDescent="0.2">
      <c r="A63" s="58" t="s">
        <v>85</v>
      </c>
      <c r="B63" s="46" t="s">
        <v>84</v>
      </c>
      <c r="C63" s="46"/>
      <c r="D63" s="46"/>
      <c r="E63" s="45"/>
      <c r="F63" s="45"/>
      <c r="G63" s="45"/>
    </row>
    <row r="64" spans="1:7" ht="12.75" x14ac:dyDescent="0.2">
      <c r="A64" s="59" t="s">
        <v>83</v>
      </c>
      <c r="B64" s="47" t="s">
        <v>82</v>
      </c>
      <c r="C64" s="47"/>
      <c r="D64" s="47"/>
      <c r="E64" s="45"/>
      <c r="F64" s="45"/>
      <c r="G64" s="45"/>
    </row>
    <row r="65" spans="1:7" ht="12.75" x14ac:dyDescent="0.2">
      <c r="A65" s="59" t="s">
        <v>66</v>
      </c>
      <c r="B65" s="51"/>
      <c r="C65" s="51"/>
      <c r="D65" s="51"/>
      <c r="E65" s="45"/>
      <c r="F65" s="45"/>
      <c r="G65" s="45"/>
    </row>
    <row r="66" spans="1:7" ht="12.75" x14ac:dyDescent="0.2">
      <c r="A66" s="60" t="s">
        <v>81</v>
      </c>
      <c r="B66" s="44" t="s">
        <v>80</v>
      </c>
      <c r="C66" s="46"/>
      <c r="D66" s="46"/>
      <c r="E66" s="45"/>
      <c r="F66" s="45"/>
      <c r="G66" s="45"/>
    </row>
    <row r="67" spans="1:7" ht="25.5" x14ac:dyDescent="0.2">
      <c r="A67" s="59" t="s">
        <v>79</v>
      </c>
      <c r="B67" s="49" t="s">
        <v>78</v>
      </c>
      <c r="C67" s="49"/>
      <c r="D67" s="49"/>
      <c r="E67" s="45"/>
      <c r="F67" s="45"/>
      <c r="G67" s="45"/>
    </row>
    <row r="68" spans="1:7" ht="12.75" x14ac:dyDescent="0.2">
      <c r="A68" s="59" t="s">
        <v>66</v>
      </c>
      <c r="B68" s="51"/>
      <c r="C68" s="51"/>
      <c r="D68" s="51"/>
      <c r="E68" s="45"/>
      <c r="F68" s="45"/>
      <c r="G68" s="45"/>
    </row>
  </sheetData>
  <mergeCells count="2">
    <mergeCell ref="B57:G57"/>
    <mergeCell ref="A30:G30"/>
  </mergeCells>
  <pageMargins left="0.25" right="0.25" top="0.75" bottom="0.75" header="0.3" footer="0.3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topLeftCell="A28" workbookViewId="0">
      <selection activeCell="A2" sqref="A2:J2"/>
    </sheetView>
  </sheetViews>
  <sheetFormatPr defaultRowHeight="15" x14ac:dyDescent="0.25"/>
  <cols>
    <col min="1" max="1" width="14" customWidth="1"/>
    <col min="2" max="2" width="33.7109375" customWidth="1"/>
    <col min="3" max="7" width="26.5703125" customWidth="1"/>
  </cols>
  <sheetData>
    <row r="1" spans="1:7" ht="18.75" x14ac:dyDescent="0.25">
      <c r="A1" s="61"/>
      <c r="B1" s="38"/>
      <c r="C1" s="38"/>
      <c r="D1" s="38"/>
      <c r="E1" s="38"/>
      <c r="F1" s="38"/>
      <c r="G1" s="38"/>
    </row>
    <row r="2" spans="1:7" ht="15.75" x14ac:dyDescent="0.25">
      <c r="A2" s="140" t="s">
        <v>55</v>
      </c>
      <c r="B2" s="140"/>
      <c r="C2" s="140"/>
      <c r="D2" s="140"/>
      <c r="E2" s="140"/>
      <c r="F2" s="140"/>
      <c r="G2" s="140"/>
    </row>
    <row r="3" spans="1:7" ht="18.75" x14ac:dyDescent="0.25">
      <c r="A3" s="38"/>
      <c r="B3" s="38"/>
      <c r="C3" s="38"/>
      <c r="D3" s="38"/>
      <c r="E3" s="38"/>
      <c r="F3" s="38"/>
      <c r="G3" s="38"/>
    </row>
    <row r="4" spans="1:7" ht="15.75" x14ac:dyDescent="0.25">
      <c r="A4" s="140" t="s">
        <v>56</v>
      </c>
      <c r="B4" s="140"/>
      <c r="C4" s="140"/>
      <c r="D4" s="140"/>
      <c r="E4" s="140"/>
      <c r="F4" s="140"/>
      <c r="G4" s="140"/>
    </row>
    <row r="5" spans="1:7" ht="18.75" x14ac:dyDescent="0.25">
      <c r="A5" s="38"/>
      <c r="B5" s="38"/>
      <c r="C5" s="38"/>
      <c r="D5" s="38"/>
      <c r="E5" s="38"/>
      <c r="F5" s="38"/>
      <c r="G5" s="38"/>
    </row>
    <row r="6" spans="1:7" ht="25.5" x14ac:dyDescent="0.25">
      <c r="A6" s="39" t="s">
        <v>57</v>
      </c>
      <c r="B6" s="40" t="s">
        <v>58</v>
      </c>
      <c r="C6" s="41" t="s">
        <v>1</v>
      </c>
      <c r="D6" s="41" t="s">
        <v>2</v>
      </c>
      <c r="E6" s="39" t="s">
        <v>3</v>
      </c>
      <c r="F6" s="39" t="s">
        <v>4</v>
      </c>
      <c r="G6" s="39" t="s">
        <v>5</v>
      </c>
    </row>
    <row r="7" spans="1:7" x14ac:dyDescent="0.25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</row>
    <row r="8" spans="1:7" ht="31.5" customHeight="1" x14ac:dyDescent="0.25">
      <c r="A8" s="44">
        <v>8</v>
      </c>
      <c r="B8" s="44" t="s">
        <v>64</v>
      </c>
      <c r="C8" s="65">
        <v>0</v>
      </c>
      <c r="D8" s="65">
        <v>0</v>
      </c>
      <c r="E8" s="64">
        <v>0</v>
      </c>
      <c r="F8" s="64">
        <v>0</v>
      </c>
      <c r="G8" s="64">
        <v>0</v>
      </c>
    </row>
    <row r="9" spans="1:7" ht="31.5" customHeight="1" x14ac:dyDescent="0.25">
      <c r="A9" s="55">
        <v>84</v>
      </c>
      <c r="B9" s="46" t="s">
        <v>65</v>
      </c>
      <c r="C9" s="65">
        <v>0</v>
      </c>
      <c r="D9" s="65">
        <v>0</v>
      </c>
      <c r="E9" s="64">
        <v>0</v>
      </c>
      <c r="F9" s="64">
        <v>0</v>
      </c>
      <c r="G9" s="64">
        <v>0</v>
      </c>
    </row>
    <row r="10" spans="1:7" ht="31.5" customHeight="1" x14ac:dyDescent="0.25">
      <c r="A10" s="55" t="s">
        <v>66</v>
      </c>
      <c r="B10" s="50"/>
      <c r="C10" s="66">
        <v>0</v>
      </c>
      <c r="D10" s="66">
        <v>0</v>
      </c>
      <c r="E10" s="64">
        <v>0</v>
      </c>
      <c r="F10" s="64">
        <v>0</v>
      </c>
      <c r="G10" s="64">
        <v>0</v>
      </c>
    </row>
    <row r="11" spans="1:7" ht="31.5" customHeight="1" x14ac:dyDescent="0.25">
      <c r="A11" s="44">
        <v>5</v>
      </c>
      <c r="B11" s="52" t="s">
        <v>67</v>
      </c>
      <c r="C11" s="66">
        <v>0</v>
      </c>
      <c r="D11" s="66">
        <v>0</v>
      </c>
      <c r="E11" s="64">
        <v>0</v>
      </c>
      <c r="F11" s="64">
        <v>0</v>
      </c>
      <c r="G11" s="64">
        <v>0</v>
      </c>
    </row>
    <row r="12" spans="1:7" ht="31.5" customHeight="1" x14ac:dyDescent="0.25">
      <c r="A12" s="55">
        <v>54</v>
      </c>
      <c r="B12" s="53" t="s">
        <v>68</v>
      </c>
      <c r="C12" s="66">
        <v>0</v>
      </c>
      <c r="D12" s="66">
        <v>0</v>
      </c>
      <c r="E12" s="64">
        <v>0</v>
      </c>
      <c r="F12" s="64">
        <v>0</v>
      </c>
      <c r="G12" s="64">
        <v>0</v>
      </c>
    </row>
    <row r="13" spans="1:7" ht="31.5" customHeight="1" x14ac:dyDescent="0.25">
      <c r="A13" s="55" t="s">
        <v>66</v>
      </c>
      <c r="B13" s="52"/>
      <c r="C13" s="66">
        <v>0</v>
      </c>
      <c r="D13" s="66">
        <v>0</v>
      </c>
      <c r="E13" s="64">
        <v>0</v>
      </c>
      <c r="F13" s="64">
        <v>0</v>
      </c>
      <c r="G13" s="64">
        <v>0</v>
      </c>
    </row>
    <row r="14" spans="1:7" ht="31.5" customHeight="1" x14ac:dyDescent="0.25"/>
    <row r="15" spans="1:7" ht="31.5" customHeight="1" x14ac:dyDescent="0.25"/>
    <row r="16" spans="1:7" ht="31.5" customHeight="1" x14ac:dyDescent="0.25">
      <c r="A16" s="37"/>
      <c r="B16" s="140" t="s">
        <v>69</v>
      </c>
      <c r="C16" s="140"/>
      <c r="D16" s="140"/>
      <c r="E16" s="140"/>
      <c r="F16" s="140"/>
      <c r="G16" s="140"/>
    </row>
    <row r="17" spans="1:7" ht="31.5" customHeight="1" x14ac:dyDescent="0.25">
      <c r="A17" s="37"/>
      <c r="B17" s="38"/>
      <c r="C17" s="38"/>
      <c r="D17" s="38"/>
      <c r="E17" s="38"/>
      <c r="F17" s="38"/>
      <c r="G17" s="38"/>
    </row>
    <row r="18" spans="1:7" ht="31.5" customHeight="1" x14ac:dyDescent="0.25">
      <c r="A18" s="39" t="s">
        <v>57</v>
      </c>
      <c r="B18" s="40" t="s">
        <v>58</v>
      </c>
      <c r="C18" s="41" t="s">
        <v>1</v>
      </c>
      <c r="D18" s="41" t="s">
        <v>2</v>
      </c>
      <c r="E18" s="39" t="s">
        <v>3</v>
      </c>
      <c r="F18" s="39" t="s">
        <v>4</v>
      </c>
      <c r="G18" s="39" t="s">
        <v>5</v>
      </c>
    </row>
    <row r="19" spans="1:7" ht="31.5" customHeight="1" x14ac:dyDescent="0.25">
      <c r="A19" s="42">
        <v>1</v>
      </c>
      <c r="B19" s="42">
        <v>2</v>
      </c>
      <c r="C19" s="42">
        <v>3</v>
      </c>
      <c r="D19" s="42">
        <v>4</v>
      </c>
      <c r="E19" s="42">
        <v>5</v>
      </c>
      <c r="F19" s="42">
        <v>6</v>
      </c>
      <c r="G19" s="42">
        <v>7</v>
      </c>
    </row>
    <row r="20" spans="1:7" ht="31.5" customHeight="1" x14ac:dyDescent="0.25">
      <c r="A20" s="44">
        <v>8</v>
      </c>
      <c r="B20" s="44" t="s">
        <v>70</v>
      </c>
      <c r="C20" s="65">
        <v>0</v>
      </c>
      <c r="D20" s="65">
        <v>0</v>
      </c>
      <c r="E20" s="64">
        <v>0</v>
      </c>
      <c r="F20" s="64">
        <v>0</v>
      </c>
      <c r="G20" s="64">
        <v>0</v>
      </c>
    </row>
    <row r="21" spans="1:7" ht="31.5" customHeight="1" x14ac:dyDescent="0.25">
      <c r="A21" s="55">
        <v>81</v>
      </c>
      <c r="B21" s="46" t="s">
        <v>71</v>
      </c>
      <c r="C21" s="66">
        <v>0</v>
      </c>
      <c r="D21" s="66">
        <v>0</v>
      </c>
      <c r="E21" s="64">
        <v>0</v>
      </c>
      <c r="F21" s="64">
        <v>0</v>
      </c>
      <c r="G21" s="64">
        <v>0</v>
      </c>
    </row>
    <row r="22" spans="1:7" ht="31.5" customHeight="1" x14ac:dyDescent="0.25">
      <c r="A22" s="62"/>
      <c r="B22" s="44" t="s">
        <v>72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7" ht="31.5" customHeight="1" x14ac:dyDescent="0.25">
      <c r="A23" s="44">
        <v>1</v>
      </c>
      <c r="B23" s="44" t="s">
        <v>73</v>
      </c>
      <c r="C23" s="65">
        <v>0</v>
      </c>
      <c r="D23" s="65">
        <v>0</v>
      </c>
      <c r="E23" s="64">
        <v>0</v>
      </c>
      <c r="F23" s="64">
        <v>0</v>
      </c>
      <c r="G23" s="64">
        <v>0</v>
      </c>
    </row>
    <row r="24" spans="1:7" ht="31.5" customHeight="1" x14ac:dyDescent="0.25">
      <c r="A24" s="55">
        <v>11</v>
      </c>
      <c r="B24" s="46" t="s">
        <v>73</v>
      </c>
      <c r="C24" s="66">
        <v>0</v>
      </c>
      <c r="D24" s="66">
        <v>0</v>
      </c>
      <c r="E24" s="64">
        <v>0</v>
      </c>
      <c r="F24" s="64">
        <v>0</v>
      </c>
      <c r="G24" s="64">
        <v>0</v>
      </c>
    </row>
    <row r="25" spans="1:7" ht="31.5" customHeight="1" x14ac:dyDescent="0.25">
      <c r="A25" s="63" t="s">
        <v>66</v>
      </c>
      <c r="B25" s="54"/>
      <c r="C25" s="67">
        <v>0</v>
      </c>
      <c r="D25" s="67">
        <v>0</v>
      </c>
      <c r="E25" s="67">
        <v>0</v>
      </c>
      <c r="F25" s="67">
        <v>0</v>
      </c>
      <c r="G25" s="67">
        <v>0</v>
      </c>
    </row>
    <row r="26" spans="1:7" ht="31.5" customHeight="1" x14ac:dyDescent="0.25">
      <c r="A26" s="44">
        <v>3</v>
      </c>
      <c r="B26" s="44" t="s">
        <v>74</v>
      </c>
      <c r="C26" s="65">
        <v>0</v>
      </c>
      <c r="D26" s="65">
        <v>0</v>
      </c>
      <c r="E26" s="64">
        <v>0</v>
      </c>
      <c r="F26" s="64">
        <v>0</v>
      </c>
      <c r="G26" s="64">
        <v>0</v>
      </c>
    </row>
    <row r="27" spans="1:7" ht="31.5" customHeight="1" x14ac:dyDescent="0.25">
      <c r="A27" s="55">
        <v>31</v>
      </c>
      <c r="B27" s="46" t="s">
        <v>75</v>
      </c>
      <c r="C27" s="66">
        <v>0</v>
      </c>
      <c r="D27" s="66">
        <v>0</v>
      </c>
      <c r="E27" s="64">
        <v>0</v>
      </c>
      <c r="F27" s="64">
        <v>0</v>
      </c>
      <c r="G27" s="64">
        <v>0</v>
      </c>
    </row>
    <row r="28" spans="1:7" ht="31.5" customHeight="1" x14ac:dyDescent="0.25">
      <c r="A28" s="44">
        <v>4</v>
      </c>
      <c r="B28" s="44" t="s">
        <v>76</v>
      </c>
      <c r="C28" s="65">
        <v>0</v>
      </c>
      <c r="D28" s="65">
        <v>0</v>
      </c>
      <c r="E28" s="64">
        <v>0</v>
      </c>
      <c r="F28" s="64">
        <v>0</v>
      </c>
      <c r="G28" s="64">
        <v>0</v>
      </c>
    </row>
    <row r="29" spans="1:7" ht="31.5" customHeight="1" x14ac:dyDescent="0.25">
      <c r="A29" s="55">
        <v>43</v>
      </c>
      <c r="B29" s="46" t="s">
        <v>77</v>
      </c>
      <c r="C29" s="66">
        <v>0</v>
      </c>
      <c r="D29" s="66">
        <v>0</v>
      </c>
      <c r="E29" s="64">
        <v>0</v>
      </c>
      <c r="F29" s="64">
        <v>0</v>
      </c>
      <c r="G29" s="64">
        <v>0</v>
      </c>
    </row>
    <row r="30" spans="1:7" ht="31.5" customHeight="1" x14ac:dyDescent="0.25">
      <c r="A30" s="55" t="s">
        <v>66</v>
      </c>
      <c r="B30" s="46"/>
      <c r="C30" s="66">
        <v>0</v>
      </c>
      <c r="D30" s="66">
        <v>0</v>
      </c>
      <c r="E30" s="64">
        <v>0</v>
      </c>
      <c r="F30" s="64">
        <v>0</v>
      </c>
      <c r="G30" s="64">
        <v>0</v>
      </c>
    </row>
  </sheetData>
  <mergeCells count="3">
    <mergeCell ref="B16:G16"/>
    <mergeCell ref="A2:G2"/>
    <mergeCell ref="A4:G4"/>
  </mergeCells>
  <pageMargins left="0.25" right="0.25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45"/>
  <sheetViews>
    <sheetView showGridLines="0" workbookViewId="0">
      <selection activeCell="A2" sqref="A2:J2"/>
    </sheetView>
  </sheetViews>
  <sheetFormatPr defaultRowHeight="11.25" x14ac:dyDescent="0.15"/>
  <cols>
    <col min="1" max="1" width="50.42578125" style="1" customWidth="1"/>
    <col min="2" max="2" width="19" style="1" customWidth="1"/>
    <col min="3" max="3" width="20.42578125" style="1" customWidth="1"/>
    <col min="4" max="4" width="13.28515625" style="1" customWidth="1"/>
    <col min="5" max="6" width="17.28515625" style="1" customWidth="1"/>
    <col min="7" max="16384" width="9.140625" style="1"/>
  </cols>
  <sheetData>
    <row r="1" spans="1:6" s="2" customFormat="1" ht="26.25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4" customFormat="1" ht="12.75" x14ac:dyDescent="0.2">
      <c r="A2" s="5" t="s">
        <v>6</v>
      </c>
      <c r="B2" s="30">
        <v>731491.73</v>
      </c>
      <c r="C2" s="30">
        <v>2931455.47</v>
      </c>
      <c r="D2" s="30">
        <v>0</v>
      </c>
      <c r="E2" s="30">
        <v>0</v>
      </c>
      <c r="F2" s="30">
        <v>0</v>
      </c>
    </row>
    <row r="3" spans="1:6" s="6" customFormat="1" ht="12.75" x14ac:dyDescent="0.2">
      <c r="A3" s="7" t="s">
        <v>51</v>
      </c>
      <c r="B3" s="31">
        <v>731491.73</v>
      </c>
      <c r="C3" s="31">
        <v>2931455.47</v>
      </c>
      <c r="D3" s="31">
        <v>0</v>
      </c>
      <c r="E3" s="31">
        <v>0</v>
      </c>
      <c r="F3" s="31">
        <v>0</v>
      </c>
    </row>
    <row r="4" spans="1:6" s="6" customFormat="1" ht="12.75" x14ac:dyDescent="0.2">
      <c r="A4" s="7" t="s">
        <v>52</v>
      </c>
      <c r="B4" s="31">
        <v>731491.73</v>
      </c>
      <c r="C4" s="31">
        <v>2931455.47</v>
      </c>
      <c r="D4" s="31">
        <v>0</v>
      </c>
      <c r="E4" s="31">
        <v>0</v>
      </c>
      <c r="F4" s="31">
        <v>0</v>
      </c>
    </row>
    <row r="5" spans="1:6" s="10" customFormat="1" ht="12.75" x14ac:dyDescent="0.2">
      <c r="A5" s="11" t="s">
        <v>7</v>
      </c>
      <c r="B5" s="32">
        <v>104793.87</v>
      </c>
      <c r="C5" s="32">
        <v>124712</v>
      </c>
      <c r="D5" s="32">
        <v>0</v>
      </c>
      <c r="E5" s="32">
        <v>0</v>
      </c>
      <c r="F5" s="32">
        <v>0</v>
      </c>
    </row>
    <row r="6" spans="1:6" s="14" customFormat="1" ht="25.5" x14ac:dyDescent="0.2">
      <c r="A6" s="15" t="s">
        <v>8</v>
      </c>
      <c r="B6" s="33">
        <v>18022.97</v>
      </c>
      <c r="C6" s="33">
        <v>18912</v>
      </c>
      <c r="D6" s="33">
        <v>0</v>
      </c>
      <c r="E6" s="33">
        <v>0</v>
      </c>
      <c r="F6" s="33">
        <v>0</v>
      </c>
    </row>
    <row r="7" spans="1:6" s="21" customFormat="1" ht="12.75" x14ac:dyDescent="0.2">
      <c r="A7" s="22" t="s">
        <v>9</v>
      </c>
      <c r="B7" s="34">
        <v>18022.97</v>
      </c>
      <c r="C7" s="34">
        <v>18912</v>
      </c>
      <c r="D7" s="34">
        <v>0</v>
      </c>
      <c r="E7" s="34">
        <v>0</v>
      </c>
      <c r="F7" s="34">
        <v>0</v>
      </c>
    </row>
    <row r="8" spans="1:6" s="25" customFormat="1" ht="12.75" x14ac:dyDescent="0.2">
      <c r="A8" s="26" t="s">
        <v>10</v>
      </c>
      <c r="B8" s="35">
        <v>18022.97</v>
      </c>
      <c r="C8" s="35">
        <v>18912</v>
      </c>
      <c r="D8" s="35">
        <v>0</v>
      </c>
      <c r="E8" s="35">
        <v>0</v>
      </c>
      <c r="F8" s="35">
        <v>0</v>
      </c>
    </row>
    <row r="9" spans="1:6" s="21" customFormat="1" ht="12.75" x14ac:dyDescent="0.2">
      <c r="A9" s="27" t="s">
        <v>11</v>
      </c>
      <c r="B9" s="36">
        <v>18022.97</v>
      </c>
      <c r="C9" s="36">
        <v>18912</v>
      </c>
      <c r="D9" s="36">
        <v>0</v>
      </c>
      <c r="E9" s="36">
        <v>0</v>
      </c>
      <c r="F9" s="36">
        <v>0</v>
      </c>
    </row>
    <row r="10" spans="1:6" s="21" customFormat="1" ht="12.75" x14ac:dyDescent="0.2">
      <c r="A10" s="22" t="s">
        <v>12</v>
      </c>
      <c r="B10" s="34">
        <v>17825.89</v>
      </c>
      <c r="C10" s="34">
        <v>18612</v>
      </c>
      <c r="D10" s="34">
        <v>0</v>
      </c>
      <c r="E10" s="34">
        <v>0</v>
      </c>
      <c r="F10" s="34">
        <v>0</v>
      </c>
    </row>
    <row r="11" spans="1:6" s="21" customFormat="1" ht="12.75" x14ac:dyDescent="0.2">
      <c r="A11" s="22" t="s">
        <v>13</v>
      </c>
      <c r="B11" s="34">
        <v>197.08</v>
      </c>
      <c r="C11" s="34">
        <v>300</v>
      </c>
      <c r="D11" s="34">
        <v>0</v>
      </c>
      <c r="E11" s="34">
        <v>0</v>
      </c>
      <c r="F11" s="34">
        <v>0</v>
      </c>
    </row>
    <row r="12" spans="1:6" s="14" customFormat="1" ht="25.5" x14ac:dyDescent="0.2">
      <c r="A12" s="15" t="s">
        <v>14</v>
      </c>
      <c r="B12" s="33">
        <v>21995.11</v>
      </c>
      <c r="C12" s="33">
        <v>23000</v>
      </c>
      <c r="D12" s="33">
        <v>0</v>
      </c>
      <c r="E12" s="33">
        <v>0</v>
      </c>
      <c r="F12" s="33">
        <v>0</v>
      </c>
    </row>
    <row r="13" spans="1:6" s="21" customFormat="1" ht="12.75" x14ac:dyDescent="0.2">
      <c r="A13" s="22" t="s">
        <v>9</v>
      </c>
      <c r="B13" s="34">
        <v>21995.11</v>
      </c>
      <c r="C13" s="34">
        <v>23000</v>
      </c>
      <c r="D13" s="34">
        <v>0</v>
      </c>
      <c r="E13" s="34">
        <v>0</v>
      </c>
      <c r="F13" s="34">
        <v>0</v>
      </c>
    </row>
    <row r="14" spans="1:6" s="25" customFormat="1" ht="12.75" x14ac:dyDescent="0.2">
      <c r="A14" s="26" t="s">
        <v>10</v>
      </c>
      <c r="B14" s="35">
        <v>21995.11</v>
      </c>
      <c r="C14" s="35">
        <v>23000</v>
      </c>
      <c r="D14" s="35">
        <v>0</v>
      </c>
      <c r="E14" s="35">
        <v>0</v>
      </c>
      <c r="F14" s="35">
        <v>0</v>
      </c>
    </row>
    <row r="15" spans="1:6" s="21" customFormat="1" ht="12.75" x14ac:dyDescent="0.2">
      <c r="A15" s="27" t="s">
        <v>11</v>
      </c>
      <c r="B15" s="36">
        <v>21995.11</v>
      </c>
      <c r="C15" s="36">
        <v>23000</v>
      </c>
      <c r="D15" s="36">
        <v>0</v>
      </c>
      <c r="E15" s="36">
        <v>0</v>
      </c>
      <c r="F15" s="36">
        <v>0</v>
      </c>
    </row>
    <row r="16" spans="1:6" s="21" customFormat="1" ht="12.75" x14ac:dyDescent="0.2">
      <c r="A16" s="22" t="s">
        <v>12</v>
      </c>
      <c r="B16" s="34">
        <v>21995.11</v>
      </c>
      <c r="C16" s="34">
        <v>23000</v>
      </c>
      <c r="D16" s="34">
        <v>0</v>
      </c>
      <c r="E16" s="34">
        <v>0</v>
      </c>
      <c r="F16" s="34">
        <v>0</v>
      </c>
    </row>
    <row r="17" spans="1:6" s="14" customFormat="1" ht="25.5" x14ac:dyDescent="0.2">
      <c r="A17" s="15" t="s">
        <v>15</v>
      </c>
      <c r="B17" s="33">
        <v>800</v>
      </c>
      <c r="C17" s="33">
        <v>3000</v>
      </c>
      <c r="D17" s="33">
        <v>0</v>
      </c>
      <c r="E17" s="33">
        <v>0</v>
      </c>
      <c r="F17" s="33">
        <v>0</v>
      </c>
    </row>
    <row r="18" spans="1:6" s="21" customFormat="1" ht="12.75" x14ac:dyDescent="0.2">
      <c r="A18" s="22" t="s">
        <v>9</v>
      </c>
      <c r="B18" s="34">
        <v>800</v>
      </c>
      <c r="C18" s="34">
        <v>3000</v>
      </c>
      <c r="D18" s="34">
        <v>0</v>
      </c>
      <c r="E18" s="34">
        <v>0</v>
      </c>
      <c r="F18" s="34">
        <v>0</v>
      </c>
    </row>
    <row r="19" spans="1:6" s="25" customFormat="1" ht="12.75" x14ac:dyDescent="0.2">
      <c r="A19" s="26" t="s">
        <v>10</v>
      </c>
      <c r="B19" s="35">
        <v>800</v>
      </c>
      <c r="C19" s="35">
        <v>3000</v>
      </c>
      <c r="D19" s="35">
        <v>0</v>
      </c>
      <c r="E19" s="35">
        <v>0</v>
      </c>
      <c r="F19" s="35">
        <v>0</v>
      </c>
    </row>
    <row r="20" spans="1:6" s="21" customFormat="1" ht="12.75" x14ac:dyDescent="0.2">
      <c r="A20" s="27" t="s">
        <v>11</v>
      </c>
      <c r="B20" s="36">
        <v>800</v>
      </c>
      <c r="C20" s="36">
        <v>3000</v>
      </c>
      <c r="D20" s="36">
        <v>0</v>
      </c>
      <c r="E20" s="36">
        <v>0</v>
      </c>
      <c r="F20" s="36">
        <v>0</v>
      </c>
    </row>
    <row r="21" spans="1:6" s="21" customFormat="1" ht="12.75" x14ac:dyDescent="0.2">
      <c r="A21" s="22" t="s">
        <v>12</v>
      </c>
      <c r="B21" s="34">
        <v>800</v>
      </c>
      <c r="C21" s="34">
        <v>3000</v>
      </c>
      <c r="D21" s="34">
        <v>0</v>
      </c>
      <c r="E21" s="34">
        <v>0</v>
      </c>
      <c r="F21" s="34">
        <v>0</v>
      </c>
    </row>
    <row r="22" spans="1:6" s="14" customFormat="1" ht="12.75" x14ac:dyDescent="0.2">
      <c r="A22" s="15" t="s">
        <v>16</v>
      </c>
      <c r="B22" s="33">
        <v>60976.42</v>
      </c>
      <c r="C22" s="33">
        <v>79800</v>
      </c>
      <c r="D22" s="33">
        <v>0</v>
      </c>
      <c r="E22" s="33">
        <v>0</v>
      </c>
      <c r="F22" s="33">
        <v>0</v>
      </c>
    </row>
    <row r="23" spans="1:6" s="21" customFormat="1" ht="12.75" x14ac:dyDescent="0.2">
      <c r="A23" s="22" t="s">
        <v>9</v>
      </c>
      <c r="B23" s="34">
        <v>60976.42</v>
      </c>
      <c r="C23" s="34">
        <v>79800</v>
      </c>
      <c r="D23" s="34">
        <v>0</v>
      </c>
      <c r="E23" s="34">
        <v>0</v>
      </c>
      <c r="F23" s="34">
        <v>0</v>
      </c>
    </row>
    <row r="24" spans="1:6" s="25" customFormat="1" ht="12.75" x14ac:dyDescent="0.2">
      <c r="A24" s="26" t="s">
        <v>10</v>
      </c>
      <c r="B24" s="35">
        <v>60976.42</v>
      </c>
      <c r="C24" s="35">
        <v>79800</v>
      </c>
      <c r="D24" s="35">
        <v>0</v>
      </c>
      <c r="E24" s="35">
        <v>0</v>
      </c>
      <c r="F24" s="35">
        <v>0</v>
      </c>
    </row>
    <row r="25" spans="1:6" s="21" customFormat="1" ht="12.75" x14ac:dyDescent="0.2">
      <c r="A25" s="27" t="s">
        <v>11</v>
      </c>
      <c r="B25" s="36">
        <v>60976.42</v>
      </c>
      <c r="C25" s="36">
        <v>79800</v>
      </c>
      <c r="D25" s="36">
        <v>0</v>
      </c>
      <c r="E25" s="36">
        <v>0</v>
      </c>
      <c r="F25" s="36">
        <v>0</v>
      </c>
    </row>
    <row r="26" spans="1:6" s="21" customFormat="1" ht="12.75" x14ac:dyDescent="0.2">
      <c r="A26" s="22" t="s">
        <v>12</v>
      </c>
      <c r="B26" s="34">
        <v>60976.42</v>
      </c>
      <c r="C26" s="34">
        <v>79800</v>
      </c>
      <c r="D26" s="34">
        <v>0</v>
      </c>
      <c r="E26" s="34">
        <v>0</v>
      </c>
      <c r="F26" s="34">
        <v>0</v>
      </c>
    </row>
    <row r="27" spans="1:6" s="14" customFormat="1" ht="25.5" x14ac:dyDescent="0.2">
      <c r="A27" s="15" t="s">
        <v>17</v>
      </c>
      <c r="B27" s="33">
        <v>2999.37</v>
      </c>
      <c r="C27" s="33">
        <v>0</v>
      </c>
      <c r="D27" s="33">
        <v>0</v>
      </c>
      <c r="E27" s="33">
        <v>0</v>
      </c>
      <c r="F27" s="33">
        <v>0</v>
      </c>
    </row>
    <row r="28" spans="1:6" s="21" customFormat="1" ht="12.75" x14ac:dyDescent="0.2">
      <c r="A28" s="22" t="s">
        <v>9</v>
      </c>
      <c r="B28" s="34">
        <v>2999.37</v>
      </c>
      <c r="C28" s="34">
        <v>0</v>
      </c>
      <c r="D28" s="34">
        <v>0</v>
      </c>
      <c r="E28" s="34">
        <v>0</v>
      </c>
      <c r="F28" s="34">
        <v>0</v>
      </c>
    </row>
    <row r="29" spans="1:6" s="25" customFormat="1" ht="12.75" x14ac:dyDescent="0.2">
      <c r="A29" s="26" t="s">
        <v>10</v>
      </c>
      <c r="B29" s="35">
        <v>2999.37</v>
      </c>
      <c r="C29" s="35">
        <v>0</v>
      </c>
      <c r="D29" s="35">
        <v>0</v>
      </c>
      <c r="E29" s="35">
        <v>0</v>
      </c>
      <c r="F29" s="35">
        <v>0</v>
      </c>
    </row>
    <row r="30" spans="1:6" s="21" customFormat="1" ht="12.75" x14ac:dyDescent="0.2">
      <c r="A30" s="27" t="s">
        <v>18</v>
      </c>
      <c r="B30" s="36">
        <v>2999.37</v>
      </c>
      <c r="C30" s="36">
        <v>0</v>
      </c>
      <c r="D30" s="36">
        <v>0</v>
      </c>
      <c r="E30" s="36">
        <v>0</v>
      </c>
      <c r="F30" s="36">
        <v>0</v>
      </c>
    </row>
    <row r="31" spans="1:6" s="21" customFormat="1" ht="12.75" x14ac:dyDescent="0.2">
      <c r="A31" s="22" t="s">
        <v>19</v>
      </c>
      <c r="B31" s="34">
        <v>2999.37</v>
      </c>
      <c r="C31" s="34">
        <v>0</v>
      </c>
      <c r="D31" s="34">
        <v>0</v>
      </c>
      <c r="E31" s="34">
        <v>0</v>
      </c>
      <c r="F31" s="34">
        <v>0</v>
      </c>
    </row>
    <row r="32" spans="1:6" s="10" customFormat="1" ht="25.5" x14ac:dyDescent="0.2">
      <c r="A32" s="11" t="s">
        <v>20</v>
      </c>
      <c r="B32" s="32">
        <v>0</v>
      </c>
      <c r="C32" s="32">
        <v>1750</v>
      </c>
      <c r="D32" s="32">
        <v>0</v>
      </c>
      <c r="E32" s="32">
        <v>0</v>
      </c>
      <c r="F32" s="32">
        <v>0</v>
      </c>
    </row>
    <row r="33" spans="1:6" s="14" customFormat="1" ht="25.5" x14ac:dyDescent="0.2">
      <c r="A33" s="15" t="s">
        <v>21</v>
      </c>
      <c r="B33" s="33">
        <v>0</v>
      </c>
      <c r="C33" s="33">
        <v>1750</v>
      </c>
      <c r="D33" s="33">
        <v>0</v>
      </c>
      <c r="E33" s="33">
        <v>0</v>
      </c>
      <c r="F33" s="33">
        <v>0</v>
      </c>
    </row>
    <row r="34" spans="1:6" s="21" customFormat="1" ht="12.75" x14ac:dyDescent="0.2">
      <c r="A34" s="22" t="s">
        <v>22</v>
      </c>
      <c r="B34" s="34">
        <v>0</v>
      </c>
      <c r="C34" s="34">
        <v>1750</v>
      </c>
      <c r="D34" s="34">
        <v>0</v>
      </c>
      <c r="E34" s="34">
        <v>0</v>
      </c>
      <c r="F34" s="34">
        <v>0</v>
      </c>
    </row>
    <row r="35" spans="1:6" s="25" customFormat="1" ht="12.75" x14ac:dyDescent="0.2">
      <c r="A35" s="26" t="s">
        <v>23</v>
      </c>
      <c r="B35" s="35">
        <v>0</v>
      </c>
      <c r="C35" s="35">
        <v>1750</v>
      </c>
      <c r="D35" s="35">
        <v>0</v>
      </c>
      <c r="E35" s="35">
        <v>0</v>
      </c>
      <c r="F35" s="35">
        <v>0</v>
      </c>
    </row>
    <row r="36" spans="1:6" s="21" customFormat="1" ht="12.75" x14ac:dyDescent="0.2">
      <c r="A36" s="27" t="s">
        <v>11</v>
      </c>
      <c r="B36" s="36">
        <v>0</v>
      </c>
      <c r="C36" s="36">
        <v>1750</v>
      </c>
      <c r="D36" s="36">
        <v>0</v>
      </c>
      <c r="E36" s="36">
        <v>0</v>
      </c>
      <c r="F36" s="36">
        <v>0</v>
      </c>
    </row>
    <row r="37" spans="1:6" s="21" customFormat="1" ht="12.75" x14ac:dyDescent="0.2">
      <c r="A37" s="22" t="s">
        <v>12</v>
      </c>
      <c r="B37" s="34">
        <v>0</v>
      </c>
      <c r="C37" s="34">
        <v>1750</v>
      </c>
      <c r="D37" s="34">
        <v>0</v>
      </c>
      <c r="E37" s="34">
        <v>0</v>
      </c>
      <c r="F37" s="34">
        <v>0</v>
      </c>
    </row>
    <row r="38" spans="1:6" s="10" customFormat="1" ht="12.75" x14ac:dyDescent="0.2">
      <c r="A38" s="11" t="s">
        <v>24</v>
      </c>
      <c r="B38" s="32">
        <v>85032.99</v>
      </c>
      <c r="C38" s="32">
        <v>2078913.47</v>
      </c>
      <c r="D38" s="32">
        <v>0</v>
      </c>
      <c r="E38" s="32">
        <v>0</v>
      </c>
      <c r="F38" s="32">
        <v>0</v>
      </c>
    </row>
    <row r="39" spans="1:6" s="14" customFormat="1" ht="12.75" x14ac:dyDescent="0.2">
      <c r="A39" s="15" t="s">
        <v>25</v>
      </c>
      <c r="B39" s="33">
        <v>2809.39</v>
      </c>
      <c r="C39" s="33">
        <v>612417</v>
      </c>
      <c r="D39" s="33">
        <v>0</v>
      </c>
      <c r="E39" s="33">
        <v>0</v>
      </c>
      <c r="F39" s="33">
        <v>0</v>
      </c>
    </row>
    <row r="40" spans="1:6" s="21" customFormat="1" ht="12.75" x14ac:dyDescent="0.2">
      <c r="A40" s="22" t="s">
        <v>9</v>
      </c>
      <c r="B40" s="34">
        <v>250</v>
      </c>
      <c r="C40" s="34">
        <v>610000</v>
      </c>
      <c r="D40" s="34">
        <v>0</v>
      </c>
      <c r="E40" s="34">
        <v>0</v>
      </c>
      <c r="F40" s="34">
        <v>0</v>
      </c>
    </row>
    <row r="41" spans="1:6" s="25" customFormat="1" ht="12.75" x14ac:dyDescent="0.2">
      <c r="A41" s="26" t="s">
        <v>26</v>
      </c>
      <c r="B41" s="35">
        <v>250</v>
      </c>
      <c r="C41" s="35">
        <v>360000</v>
      </c>
      <c r="D41" s="35">
        <v>0</v>
      </c>
      <c r="E41" s="35">
        <v>0</v>
      </c>
      <c r="F41" s="35">
        <v>0</v>
      </c>
    </row>
    <row r="42" spans="1:6" s="21" customFormat="1" ht="12.75" x14ac:dyDescent="0.2">
      <c r="A42" s="27" t="s">
        <v>18</v>
      </c>
      <c r="B42" s="36">
        <v>250</v>
      </c>
      <c r="C42" s="36">
        <v>360000</v>
      </c>
      <c r="D42" s="36">
        <v>0</v>
      </c>
      <c r="E42" s="36">
        <v>0</v>
      </c>
      <c r="F42" s="36">
        <v>0</v>
      </c>
    </row>
    <row r="43" spans="1:6" s="21" customFormat="1" ht="12.75" x14ac:dyDescent="0.2">
      <c r="A43" s="22" t="s">
        <v>27</v>
      </c>
      <c r="B43" s="34">
        <v>250</v>
      </c>
      <c r="C43" s="34">
        <v>0</v>
      </c>
      <c r="D43" s="34">
        <v>0</v>
      </c>
      <c r="E43" s="34">
        <v>0</v>
      </c>
      <c r="F43" s="34">
        <v>0</v>
      </c>
    </row>
    <row r="44" spans="1:6" s="21" customFormat="1" ht="12.75" x14ac:dyDescent="0.2">
      <c r="A44" s="22" t="s">
        <v>19</v>
      </c>
      <c r="B44" s="34">
        <v>0</v>
      </c>
      <c r="C44" s="34">
        <v>360000</v>
      </c>
      <c r="D44" s="34">
        <v>0</v>
      </c>
      <c r="E44" s="34">
        <v>0</v>
      </c>
      <c r="F44" s="34">
        <v>0</v>
      </c>
    </row>
    <row r="45" spans="1:6" s="25" customFormat="1" ht="12.75" x14ac:dyDescent="0.2">
      <c r="A45" s="26" t="s">
        <v>10</v>
      </c>
      <c r="B45" s="35">
        <v>0</v>
      </c>
      <c r="C45" s="35">
        <v>250000</v>
      </c>
      <c r="D45" s="35">
        <v>0</v>
      </c>
      <c r="E45" s="35">
        <v>0</v>
      </c>
      <c r="F45" s="35">
        <v>0</v>
      </c>
    </row>
    <row r="46" spans="1:6" s="21" customFormat="1" ht="12.75" x14ac:dyDescent="0.2">
      <c r="A46" s="27" t="s">
        <v>18</v>
      </c>
      <c r="B46" s="36">
        <v>0</v>
      </c>
      <c r="C46" s="36">
        <v>250000</v>
      </c>
      <c r="D46" s="36">
        <v>0</v>
      </c>
      <c r="E46" s="36">
        <v>0</v>
      </c>
      <c r="F46" s="36">
        <v>0</v>
      </c>
    </row>
    <row r="47" spans="1:6" s="21" customFormat="1" ht="12.75" x14ac:dyDescent="0.2">
      <c r="A47" s="22" t="s">
        <v>19</v>
      </c>
      <c r="B47" s="34">
        <v>0</v>
      </c>
      <c r="C47" s="34">
        <v>250000</v>
      </c>
      <c r="D47" s="34">
        <v>0</v>
      </c>
      <c r="E47" s="34">
        <v>0</v>
      </c>
      <c r="F47" s="34">
        <v>0</v>
      </c>
    </row>
    <row r="48" spans="1:6" s="21" customFormat="1" ht="12.75" x14ac:dyDescent="0.2">
      <c r="A48" s="22" t="s">
        <v>22</v>
      </c>
      <c r="B48" s="34">
        <v>2559.39</v>
      </c>
      <c r="C48" s="34">
        <v>2417</v>
      </c>
      <c r="D48" s="34">
        <v>0</v>
      </c>
      <c r="E48" s="34">
        <v>0</v>
      </c>
      <c r="F48" s="34">
        <v>0</v>
      </c>
    </row>
    <row r="49" spans="1:6" s="25" customFormat="1" ht="12.75" x14ac:dyDescent="0.2">
      <c r="A49" s="26" t="s">
        <v>26</v>
      </c>
      <c r="B49" s="35">
        <v>2559.39</v>
      </c>
      <c r="C49" s="35">
        <v>2417</v>
      </c>
      <c r="D49" s="35">
        <v>0</v>
      </c>
      <c r="E49" s="35">
        <v>0</v>
      </c>
      <c r="F49" s="35">
        <v>0</v>
      </c>
    </row>
    <row r="50" spans="1:6" s="21" customFormat="1" ht="12.75" x14ac:dyDescent="0.2">
      <c r="A50" s="27" t="s">
        <v>11</v>
      </c>
      <c r="B50" s="36">
        <v>2559.39</v>
      </c>
      <c r="C50" s="36">
        <v>580</v>
      </c>
      <c r="D50" s="36">
        <v>0</v>
      </c>
      <c r="E50" s="36">
        <v>0</v>
      </c>
      <c r="F50" s="36">
        <v>0</v>
      </c>
    </row>
    <row r="51" spans="1:6" s="21" customFormat="1" ht="12.75" x14ac:dyDescent="0.2">
      <c r="A51" s="22" t="s">
        <v>12</v>
      </c>
      <c r="B51" s="34">
        <v>2559.39</v>
      </c>
      <c r="C51" s="34">
        <v>580</v>
      </c>
      <c r="D51" s="34">
        <v>0</v>
      </c>
      <c r="E51" s="34">
        <v>0</v>
      </c>
      <c r="F51" s="34">
        <v>0</v>
      </c>
    </row>
    <row r="52" spans="1:6" s="21" customFormat="1" ht="12.75" x14ac:dyDescent="0.2">
      <c r="A52" s="27" t="s">
        <v>18</v>
      </c>
      <c r="B52" s="36">
        <v>0</v>
      </c>
      <c r="C52" s="36">
        <v>1837</v>
      </c>
      <c r="D52" s="36">
        <v>0</v>
      </c>
      <c r="E52" s="36">
        <v>0</v>
      </c>
      <c r="F52" s="36">
        <v>0</v>
      </c>
    </row>
    <row r="53" spans="1:6" s="21" customFormat="1" ht="12.75" x14ac:dyDescent="0.2">
      <c r="A53" s="22" t="s">
        <v>19</v>
      </c>
      <c r="B53" s="34">
        <v>0</v>
      </c>
      <c r="C53" s="34">
        <v>1837</v>
      </c>
      <c r="D53" s="34">
        <v>0</v>
      </c>
      <c r="E53" s="34">
        <v>0</v>
      </c>
      <c r="F53" s="34">
        <v>0</v>
      </c>
    </row>
    <row r="54" spans="1:6" s="14" customFormat="1" ht="25.5" x14ac:dyDescent="0.2">
      <c r="A54" s="15" t="s">
        <v>28</v>
      </c>
      <c r="B54" s="33">
        <v>0</v>
      </c>
      <c r="C54" s="33">
        <v>56339.97</v>
      </c>
      <c r="D54" s="33">
        <v>0</v>
      </c>
      <c r="E54" s="33">
        <v>0</v>
      </c>
      <c r="F54" s="33">
        <v>0</v>
      </c>
    </row>
    <row r="55" spans="1:6" s="21" customFormat="1" ht="12.75" x14ac:dyDescent="0.2">
      <c r="A55" s="22" t="s">
        <v>22</v>
      </c>
      <c r="B55" s="34">
        <v>0</v>
      </c>
      <c r="C55" s="34">
        <v>56339.97</v>
      </c>
      <c r="D55" s="34">
        <v>0</v>
      </c>
      <c r="E55" s="34">
        <v>0</v>
      </c>
      <c r="F55" s="34">
        <v>0</v>
      </c>
    </row>
    <row r="56" spans="1:6" s="25" customFormat="1" ht="25.5" x14ac:dyDescent="0.2">
      <c r="A56" s="26" t="s">
        <v>29</v>
      </c>
      <c r="B56" s="35">
        <v>0</v>
      </c>
      <c r="C56" s="35">
        <v>56339.97</v>
      </c>
      <c r="D56" s="35">
        <v>0</v>
      </c>
      <c r="E56" s="35">
        <v>0</v>
      </c>
      <c r="F56" s="35">
        <v>0</v>
      </c>
    </row>
    <row r="57" spans="1:6" s="21" customFormat="1" ht="12.75" x14ac:dyDescent="0.2">
      <c r="A57" s="27" t="s">
        <v>18</v>
      </c>
      <c r="B57" s="36">
        <v>0</v>
      </c>
      <c r="C57" s="36">
        <v>56339.97</v>
      </c>
      <c r="D57" s="36">
        <v>0</v>
      </c>
      <c r="E57" s="36">
        <v>0</v>
      </c>
      <c r="F57" s="36">
        <v>0</v>
      </c>
    </row>
    <row r="58" spans="1:6" s="21" customFormat="1" ht="12.75" x14ac:dyDescent="0.2">
      <c r="A58" s="22" t="s">
        <v>19</v>
      </c>
      <c r="B58" s="34">
        <v>0</v>
      </c>
      <c r="C58" s="34">
        <v>5000</v>
      </c>
      <c r="D58" s="34">
        <v>0</v>
      </c>
      <c r="E58" s="34">
        <v>0</v>
      </c>
      <c r="F58" s="34">
        <v>0</v>
      </c>
    </row>
    <row r="59" spans="1:6" s="21" customFormat="1" ht="12.75" x14ac:dyDescent="0.2">
      <c r="A59" s="22" t="s">
        <v>30</v>
      </c>
      <c r="B59" s="34">
        <v>0</v>
      </c>
      <c r="C59" s="34">
        <v>51339.97</v>
      </c>
      <c r="D59" s="34">
        <v>0</v>
      </c>
      <c r="E59" s="34">
        <v>0</v>
      </c>
      <c r="F59" s="34">
        <v>0</v>
      </c>
    </row>
    <row r="60" spans="1:6" s="14" customFormat="1" ht="12.75" x14ac:dyDescent="0.2">
      <c r="A60" s="15" t="s">
        <v>31</v>
      </c>
      <c r="B60" s="33">
        <v>194.74</v>
      </c>
      <c r="C60" s="33">
        <v>3250</v>
      </c>
      <c r="D60" s="33">
        <v>0</v>
      </c>
      <c r="E60" s="33">
        <v>0</v>
      </c>
      <c r="F60" s="33">
        <v>0</v>
      </c>
    </row>
    <row r="61" spans="1:6" s="21" customFormat="1" ht="12.75" x14ac:dyDescent="0.2">
      <c r="A61" s="22" t="s">
        <v>22</v>
      </c>
      <c r="B61" s="34">
        <v>194.74</v>
      </c>
      <c r="C61" s="34">
        <v>3250</v>
      </c>
      <c r="D61" s="34">
        <v>0</v>
      </c>
      <c r="E61" s="34">
        <v>0</v>
      </c>
      <c r="F61" s="34">
        <v>0</v>
      </c>
    </row>
    <row r="62" spans="1:6" s="25" customFormat="1" ht="12.75" x14ac:dyDescent="0.2">
      <c r="A62" s="26" t="s">
        <v>32</v>
      </c>
      <c r="B62" s="35">
        <v>194.74</v>
      </c>
      <c r="C62" s="35">
        <v>3250</v>
      </c>
      <c r="D62" s="35">
        <v>0</v>
      </c>
      <c r="E62" s="35">
        <v>0</v>
      </c>
      <c r="F62" s="35">
        <v>0</v>
      </c>
    </row>
    <row r="63" spans="1:6" s="21" customFormat="1" ht="12.75" x14ac:dyDescent="0.2">
      <c r="A63" s="27" t="s">
        <v>11</v>
      </c>
      <c r="B63" s="36">
        <v>194.74</v>
      </c>
      <c r="C63" s="36">
        <v>2400</v>
      </c>
      <c r="D63" s="36">
        <v>0</v>
      </c>
      <c r="E63" s="36">
        <v>0</v>
      </c>
      <c r="F63" s="36">
        <v>0</v>
      </c>
    </row>
    <row r="64" spans="1:6" s="21" customFormat="1" ht="12.75" x14ac:dyDescent="0.2">
      <c r="A64" s="22" t="s">
        <v>12</v>
      </c>
      <c r="B64" s="34">
        <v>194.74</v>
      </c>
      <c r="C64" s="34">
        <v>2400</v>
      </c>
      <c r="D64" s="34">
        <v>0</v>
      </c>
      <c r="E64" s="34">
        <v>0</v>
      </c>
      <c r="F64" s="34">
        <v>0</v>
      </c>
    </row>
    <row r="65" spans="1:6" s="21" customFormat="1" ht="12.75" x14ac:dyDescent="0.2">
      <c r="A65" s="27" t="s">
        <v>18</v>
      </c>
      <c r="B65" s="36">
        <v>0</v>
      </c>
      <c r="C65" s="36">
        <v>850</v>
      </c>
      <c r="D65" s="36">
        <v>0</v>
      </c>
      <c r="E65" s="36">
        <v>0</v>
      </c>
      <c r="F65" s="36">
        <v>0</v>
      </c>
    </row>
    <row r="66" spans="1:6" s="21" customFormat="1" ht="12.75" x14ac:dyDescent="0.2">
      <c r="A66" s="22" t="s">
        <v>27</v>
      </c>
      <c r="B66" s="34">
        <v>0</v>
      </c>
      <c r="C66" s="34">
        <v>250</v>
      </c>
      <c r="D66" s="34">
        <v>0</v>
      </c>
      <c r="E66" s="34">
        <v>0</v>
      </c>
      <c r="F66" s="34">
        <v>0</v>
      </c>
    </row>
    <row r="67" spans="1:6" s="21" customFormat="1" ht="12.75" x14ac:dyDescent="0.2">
      <c r="A67" s="22" t="s">
        <v>19</v>
      </c>
      <c r="B67" s="34">
        <v>0</v>
      </c>
      <c r="C67" s="34">
        <v>600</v>
      </c>
      <c r="D67" s="34">
        <v>0</v>
      </c>
      <c r="E67" s="34">
        <v>0</v>
      </c>
      <c r="F67" s="34">
        <v>0</v>
      </c>
    </row>
    <row r="68" spans="1:6" s="14" customFormat="1" ht="12.75" x14ac:dyDescent="0.2">
      <c r="A68" s="15" t="s">
        <v>33</v>
      </c>
      <c r="B68" s="33">
        <v>13.3</v>
      </c>
      <c r="C68" s="33">
        <v>1400</v>
      </c>
      <c r="D68" s="33">
        <v>0</v>
      </c>
      <c r="E68" s="33">
        <v>0</v>
      </c>
      <c r="F68" s="33">
        <v>0</v>
      </c>
    </row>
    <row r="69" spans="1:6" s="21" customFormat="1" ht="12.75" x14ac:dyDescent="0.2">
      <c r="A69" s="22" t="s">
        <v>22</v>
      </c>
      <c r="B69" s="34">
        <v>13.3</v>
      </c>
      <c r="C69" s="34">
        <v>1400</v>
      </c>
      <c r="D69" s="34">
        <v>0</v>
      </c>
      <c r="E69" s="34">
        <v>0</v>
      </c>
      <c r="F69" s="34">
        <v>0</v>
      </c>
    </row>
    <row r="70" spans="1:6" s="25" customFormat="1" ht="25.5" x14ac:dyDescent="0.2">
      <c r="A70" s="26" t="s">
        <v>34</v>
      </c>
      <c r="B70" s="35">
        <v>13.3</v>
      </c>
      <c r="C70" s="35">
        <v>1400</v>
      </c>
      <c r="D70" s="35">
        <v>0</v>
      </c>
      <c r="E70" s="35">
        <v>0</v>
      </c>
      <c r="F70" s="35">
        <v>0</v>
      </c>
    </row>
    <row r="71" spans="1:6" s="21" customFormat="1" ht="12.75" x14ac:dyDescent="0.2">
      <c r="A71" s="27" t="s">
        <v>11</v>
      </c>
      <c r="B71" s="36">
        <v>13.3</v>
      </c>
      <c r="C71" s="36">
        <v>1200</v>
      </c>
      <c r="D71" s="36">
        <v>0</v>
      </c>
      <c r="E71" s="36">
        <v>0</v>
      </c>
      <c r="F71" s="36">
        <v>0</v>
      </c>
    </row>
    <row r="72" spans="1:6" s="21" customFormat="1" ht="12.75" x14ac:dyDescent="0.2">
      <c r="A72" s="22" t="s">
        <v>12</v>
      </c>
      <c r="B72" s="34">
        <v>13.3</v>
      </c>
      <c r="C72" s="34">
        <v>1200</v>
      </c>
      <c r="D72" s="34">
        <v>0</v>
      </c>
      <c r="E72" s="34">
        <v>0</v>
      </c>
      <c r="F72" s="34">
        <v>0</v>
      </c>
    </row>
    <row r="73" spans="1:6" s="21" customFormat="1" ht="12.75" x14ac:dyDescent="0.2">
      <c r="A73" s="27" t="s">
        <v>18</v>
      </c>
      <c r="B73" s="36">
        <v>0</v>
      </c>
      <c r="C73" s="36">
        <v>200</v>
      </c>
      <c r="D73" s="36">
        <v>0</v>
      </c>
      <c r="E73" s="36">
        <v>0</v>
      </c>
      <c r="F73" s="36">
        <v>0</v>
      </c>
    </row>
    <row r="74" spans="1:6" s="21" customFormat="1" ht="12.75" x14ac:dyDescent="0.2">
      <c r="A74" s="22" t="s">
        <v>19</v>
      </c>
      <c r="B74" s="34">
        <v>0</v>
      </c>
      <c r="C74" s="34">
        <v>200</v>
      </c>
      <c r="D74" s="34">
        <v>0</v>
      </c>
      <c r="E74" s="34">
        <v>0</v>
      </c>
      <c r="F74" s="34">
        <v>0</v>
      </c>
    </row>
    <row r="75" spans="1:6" s="14" customFormat="1" ht="25.5" x14ac:dyDescent="0.2">
      <c r="A75" s="15" t="s">
        <v>35</v>
      </c>
      <c r="B75" s="33">
        <v>15737.62</v>
      </c>
      <c r="C75" s="33">
        <v>208284.5</v>
      </c>
      <c r="D75" s="33">
        <v>0</v>
      </c>
      <c r="E75" s="33">
        <v>0</v>
      </c>
      <c r="F75" s="33">
        <v>0</v>
      </c>
    </row>
    <row r="76" spans="1:6" s="21" customFormat="1" ht="12.75" x14ac:dyDescent="0.2">
      <c r="A76" s="22" t="s">
        <v>9</v>
      </c>
      <c r="B76" s="34">
        <v>15737.62</v>
      </c>
      <c r="C76" s="34">
        <v>208284.5</v>
      </c>
      <c r="D76" s="34">
        <v>0</v>
      </c>
      <c r="E76" s="34">
        <v>0</v>
      </c>
      <c r="F76" s="34">
        <v>0</v>
      </c>
    </row>
    <row r="77" spans="1:6" s="25" customFormat="1" ht="25.5" x14ac:dyDescent="0.2">
      <c r="A77" s="26" t="s">
        <v>36</v>
      </c>
      <c r="B77" s="35">
        <v>15737.62</v>
      </c>
      <c r="C77" s="35">
        <v>208284.5</v>
      </c>
      <c r="D77" s="35">
        <v>0</v>
      </c>
      <c r="E77" s="35">
        <v>0</v>
      </c>
      <c r="F77" s="35">
        <v>0</v>
      </c>
    </row>
    <row r="78" spans="1:6" s="21" customFormat="1" ht="12.75" x14ac:dyDescent="0.2">
      <c r="A78" s="27" t="s">
        <v>11</v>
      </c>
      <c r="B78" s="36">
        <v>14775.28</v>
      </c>
      <c r="C78" s="36">
        <v>29484.5</v>
      </c>
      <c r="D78" s="36">
        <v>0</v>
      </c>
      <c r="E78" s="36">
        <v>0</v>
      </c>
      <c r="F78" s="36">
        <v>0</v>
      </c>
    </row>
    <row r="79" spans="1:6" s="21" customFormat="1" ht="12.75" x14ac:dyDescent="0.2">
      <c r="A79" s="22" t="s">
        <v>12</v>
      </c>
      <c r="B79" s="34">
        <v>4600.68</v>
      </c>
      <c r="C79" s="34">
        <v>21300</v>
      </c>
      <c r="D79" s="34">
        <v>0</v>
      </c>
      <c r="E79" s="34">
        <v>0</v>
      </c>
      <c r="F79" s="34">
        <v>0</v>
      </c>
    </row>
    <row r="80" spans="1:6" s="21" customFormat="1" ht="25.5" x14ac:dyDescent="0.2">
      <c r="A80" s="22" t="s">
        <v>37</v>
      </c>
      <c r="B80" s="34">
        <v>9996.26</v>
      </c>
      <c r="C80" s="34">
        <v>8000</v>
      </c>
      <c r="D80" s="34">
        <v>0</v>
      </c>
      <c r="E80" s="34">
        <v>0</v>
      </c>
      <c r="F80" s="34">
        <v>0</v>
      </c>
    </row>
    <row r="81" spans="1:6" s="21" customFormat="1" ht="12.75" x14ac:dyDescent="0.2">
      <c r="A81" s="22" t="s">
        <v>38</v>
      </c>
      <c r="B81" s="34">
        <v>178.34</v>
      </c>
      <c r="C81" s="34">
        <v>184.5</v>
      </c>
      <c r="D81" s="34">
        <v>0</v>
      </c>
      <c r="E81" s="34">
        <v>0</v>
      </c>
      <c r="F81" s="34">
        <v>0</v>
      </c>
    </row>
    <row r="82" spans="1:6" s="21" customFormat="1" ht="12.75" x14ac:dyDescent="0.2">
      <c r="A82" s="27" t="s">
        <v>18</v>
      </c>
      <c r="B82" s="36">
        <v>962.34</v>
      </c>
      <c r="C82" s="36">
        <v>178800</v>
      </c>
      <c r="D82" s="36">
        <v>0</v>
      </c>
      <c r="E82" s="36">
        <v>0</v>
      </c>
      <c r="F82" s="36">
        <v>0</v>
      </c>
    </row>
    <row r="83" spans="1:6" s="21" customFormat="1" ht="12.75" x14ac:dyDescent="0.2">
      <c r="A83" s="22" t="s">
        <v>27</v>
      </c>
      <c r="B83" s="34">
        <v>0</v>
      </c>
      <c r="C83" s="34">
        <v>300</v>
      </c>
      <c r="D83" s="34">
        <v>0</v>
      </c>
      <c r="E83" s="34">
        <v>0</v>
      </c>
      <c r="F83" s="34">
        <v>0</v>
      </c>
    </row>
    <row r="84" spans="1:6" s="21" customFormat="1" ht="12.75" x14ac:dyDescent="0.2">
      <c r="A84" s="22" t="s">
        <v>19</v>
      </c>
      <c r="B84" s="34">
        <v>962.34</v>
      </c>
      <c r="C84" s="34">
        <v>178500</v>
      </c>
      <c r="D84" s="34">
        <v>0</v>
      </c>
      <c r="E84" s="34">
        <v>0</v>
      </c>
      <c r="F84" s="34">
        <v>0</v>
      </c>
    </row>
    <row r="85" spans="1:6" s="14" customFormat="1" ht="12.75" x14ac:dyDescent="0.2">
      <c r="A85" s="15" t="s">
        <v>39</v>
      </c>
      <c r="B85" s="33">
        <v>51020.65</v>
      </c>
      <c r="C85" s="33">
        <v>84000</v>
      </c>
      <c r="D85" s="33">
        <v>0</v>
      </c>
      <c r="E85" s="33">
        <v>0</v>
      </c>
      <c r="F85" s="33">
        <v>0</v>
      </c>
    </row>
    <row r="86" spans="1:6" s="21" customFormat="1" ht="12.75" x14ac:dyDescent="0.2">
      <c r="A86" s="22" t="s">
        <v>9</v>
      </c>
      <c r="B86" s="34">
        <v>51020.65</v>
      </c>
      <c r="C86" s="34">
        <v>84000</v>
      </c>
      <c r="D86" s="34">
        <v>0</v>
      </c>
      <c r="E86" s="34">
        <v>0</v>
      </c>
      <c r="F86" s="34">
        <v>0</v>
      </c>
    </row>
    <row r="87" spans="1:6" s="25" customFormat="1" ht="25.5" x14ac:dyDescent="0.2">
      <c r="A87" s="26" t="s">
        <v>34</v>
      </c>
      <c r="B87" s="35">
        <v>8852.99</v>
      </c>
      <c r="C87" s="35">
        <v>13500</v>
      </c>
      <c r="D87" s="35">
        <v>0</v>
      </c>
      <c r="E87" s="35">
        <v>0</v>
      </c>
      <c r="F87" s="35">
        <v>0</v>
      </c>
    </row>
    <row r="88" spans="1:6" s="21" customFormat="1" ht="12.75" x14ac:dyDescent="0.2">
      <c r="A88" s="27" t="s">
        <v>11</v>
      </c>
      <c r="B88" s="36">
        <v>8852.99</v>
      </c>
      <c r="C88" s="36">
        <v>12000</v>
      </c>
      <c r="D88" s="36">
        <v>0</v>
      </c>
      <c r="E88" s="36">
        <v>0</v>
      </c>
      <c r="F88" s="36">
        <v>0</v>
      </c>
    </row>
    <row r="89" spans="1:6" s="21" customFormat="1" ht="12.75" x14ac:dyDescent="0.2">
      <c r="A89" s="22" t="s">
        <v>12</v>
      </c>
      <c r="B89" s="34">
        <v>8852.99</v>
      </c>
      <c r="C89" s="34">
        <v>12000</v>
      </c>
      <c r="D89" s="34">
        <v>0</v>
      </c>
      <c r="E89" s="34">
        <v>0</v>
      </c>
      <c r="F89" s="34">
        <v>0</v>
      </c>
    </row>
    <row r="90" spans="1:6" s="21" customFormat="1" ht="12.75" x14ac:dyDescent="0.2">
      <c r="A90" s="27" t="s">
        <v>18</v>
      </c>
      <c r="B90" s="36">
        <v>0</v>
      </c>
      <c r="C90" s="36">
        <v>1500</v>
      </c>
      <c r="D90" s="36">
        <v>0</v>
      </c>
      <c r="E90" s="36">
        <v>0</v>
      </c>
      <c r="F90" s="36">
        <v>0</v>
      </c>
    </row>
    <row r="91" spans="1:6" s="21" customFormat="1" ht="12.75" x14ac:dyDescent="0.2">
      <c r="A91" s="22" t="s">
        <v>19</v>
      </c>
      <c r="B91" s="34">
        <v>0</v>
      </c>
      <c r="C91" s="34">
        <v>1500</v>
      </c>
      <c r="D91" s="34">
        <v>0</v>
      </c>
      <c r="E91" s="34">
        <v>0</v>
      </c>
      <c r="F91" s="34">
        <v>0</v>
      </c>
    </row>
    <row r="92" spans="1:6" s="25" customFormat="1" ht="25.5" x14ac:dyDescent="0.2">
      <c r="A92" s="26" t="s">
        <v>36</v>
      </c>
      <c r="B92" s="35">
        <v>42167.66</v>
      </c>
      <c r="C92" s="35">
        <v>70500</v>
      </c>
      <c r="D92" s="35">
        <v>0</v>
      </c>
      <c r="E92" s="35">
        <v>0</v>
      </c>
      <c r="F92" s="35">
        <v>0</v>
      </c>
    </row>
    <row r="93" spans="1:6" s="21" customFormat="1" ht="12.75" x14ac:dyDescent="0.2">
      <c r="A93" s="27" t="s">
        <v>11</v>
      </c>
      <c r="B93" s="36">
        <v>42167.66</v>
      </c>
      <c r="C93" s="36">
        <v>69500</v>
      </c>
      <c r="D93" s="36">
        <v>0</v>
      </c>
      <c r="E93" s="36">
        <v>0</v>
      </c>
      <c r="F93" s="36">
        <v>0</v>
      </c>
    </row>
    <row r="94" spans="1:6" s="21" customFormat="1" ht="12.75" x14ac:dyDescent="0.2">
      <c r="A94" s="22" t="s">
        <v>40</v>
      </c>
      <c r="B94" s="34">
        <v>40395.93</v>
      </c>
      <c r="C94" s="34">
        <v>62500</v>
      </c>
      <c r="D94" s="34">
        <v>0</v>
      </c>
      <c r="E94" s="34">
        <v>0</v>
      </c>
      <c r="F94" s="34">
        <v>0</v>
      </c>
    </row>
    <row r="95" spans="1:6" s="21" customFormat="1" ht="12.75" x14ac:dyDescent="0.2">
      <c r="A95" s="22" t="s">
        <v>12</v>
      </c>
      <c r="B95" s="34">
        <v>1771.73</v>
      </c>
      <c r="C95" s="34">
        <v>7000</v>
      </c>
      <c r="D95" s="34">
        <v>0</v>
      </c>
      <c r="E95" s="34">
        <v>0</v>
      </c>
      <c r="F95" s="34">
        <v>0</v>
      </c>
    </row>
    <row r="96" spans="1:6" s="21" customFormat="1" ht="12.75" x14ac:dyDescent="0.2">
      <c r="A96" s="27" t="s">
        <v>18</v>
      </c>
      <c r="B96" s="36">
        <v>0</v>
      </c>
      <c r="C96" s="36">
        <v>1000</v>
      </c>
      <c r="D96" s="36">
        <v>0</v>
      </c>
      <c r="E96" s="36">
        <v>0</v>
      </c>
      <c r="F96" s="36">
        <v>0</v>
      </c>
    </row>
    <row r="97" spans="1:6" s="21" customFormat="1" ht="12.75" x14ac:dyDescent="0.2">
      <c r="A97" s="22" t="s">
        <v>19</v>
      </c>
      <c r="B97" s="34">
        <v>0</v>
      </c>
      <c r="C97" s="34">
        <v>1000</v>
      </c>
      <c r="D97" s="34">
        <v>0</v>
      </c>
      <c r="E97" s="34">
        <v>0</v>
      </c>
      <c r="F97" s="34">
        <v>0</v>
      </c>
    </row>
    <row r="98" spans="1:6" s="14" customFormat="1" ht="12.75" x14ac:dyDescent="0.2">
      <c r="A98" s="15" t="s">
        <v>41</v>
      </c>
      <c r="B98" s="33">
        <v>3562.5</v>
      </c>
      <c r="C98" s="33">
        <v>1088222</v>
      </c>
      <c r="D98" s="33">
        <v>0</v>
      </c>
      <c r="E98" s="33">
        <v>0</v>
      </c>
      <c r="F98" s="33">
        <v>0</v>
      </c>
    </row>
    <row r="99" spans="1:6" s="21" customFormat="1" ht="12.75" x14ac:dyDescent="0.2">
      <c r="A99" s="22" t="s">
        <v>9</v>
      </c>
      <c r="B99" s="34">
        <v>3562.5</v>
      </c>
      <c r="C99" s="34">
        <v>1088222</v>
      </c>
      <c r="D99" s="34">
        <v>0</v>
      </c>
      <c r="E99" s="34">
        <v>0</v>
      </c>
      <c r="F99" s="34">
        <v>0</v>
      </c>
    </row>
    <row r="100" spans="1:6" s="25" customFormat="1" ht="12.75" x14ac:dyDescent="0.2">
      <c r="A100" s="26" t="s">
        <v>26</v>
      </c>
      <c r="B100" s="35">
        <v>3562.5</v>
      </c>
      <c r="C100" s="35">
        <v>670000</v>
      </c>
      <c r="D100" s="35">
        <v>0</v>
      </c>
      <c r="E100" s="35">
        <v>0</v>
      </c>
      <c r="F100" s="35">
        <v>0</v>
      </c>
    </row>
    <row r="101" spans="1:6" s="21" customFormat="1" ht="12.75" x14ac:dyDescent="0.2">
      <c r="A101" s="27" t="s">
        <v>18</v>
      </c>
      <c r="B101" s="36">
        <v>3562.5</v>
      </c>
      <c r="C101" s="36">
        <v>670000</v>
      </c>
      <c r="D101" s="36">
        <v>0</v>
      </c>
      <c r="E101" s="36">
        <v>0</v>
      </c>
      <c r="F101" s="36">
        <v>0</v>
      </c>
    </row>
    <row r="102" spans="1:6" s="21" customFormat="1" ht="12.75" x14ac:dyDescent="0.2">
      <c r="A102" s="22" t="s">
        <v>30</v>
      </c>
      <c r="B102" s="34">
        <v>3562.5</v>
      </c>
      <c r="C102" s="34">
        <v>670000</v>
      </c>
      <c r="D102" s="34">
        <v>0</v>
      </c>
      <c r="E102" s="34">
        <v>0</v>
      </c>
      <c r="F102" s="34">
        <v>0</v>
      </c>
    </row>
    <row r="103" spans="1:6" s="25" customFormat="1" ht="25.5" x14ac:dyDescent="0.2">
      <c r="A103" s="26" t="s">
        <v>36</v>
      </c>
      <c r="B103" s="35">
        <v>0</v>
      </c>
      <c r="C103" s="35">
        <v>418222</v>
      </c>
      <c r="D103" s="35">
        <v>0</v>
      </c>
      <c r="E103" s="35">
        <v>0</v>
      </c>
      <c r="F103" s="35">
        <v>0</v>
      </c>
    </row>
    <row r="104" spans="1:6" s="21" customFormat="1" ht="12.75" x14ac:dyDescent="0.2">
      <c r="A104" s="27" t="s">
        <v>18</v>
      </c>
      <c r="B104" s="36">
        <v>0</v>
      </c>
      <c r="C104" s="36">
        <v>418222</v>
      </c>
      <c r="D104" s="36">
        <v>0</v>
      </c>
      <c r="E104" s="36">
        <v>0</v>
      </c>
      <c r="F104" s="36">
        <v>0</v>
      </c>
    </row>
    <row r="105" spans="1:6" s="21" customFormat="1" ht="12.75" x14ac:dyDescent="0.2">
      <c r="A105" s="22" t="s">
        <v>30</v>
      </c>
      <c r="B105" s="34">
        <v>0</v>
      </c>
      <c r="C105" s="34">
        <v>418222</v>
      </c>
      <c r="D105" s="34">
        <v>0</v>
      </c>
      <c r="E105" s="34">
        <v>0</v>
      </c>
      <c r="F105" s="34">
        <v>0</v>
      </c>
    </row>
    <row r="106" spans="1:6" s="14" customFormat="1" ht="12.75" x14ac:dyDescent="0.2">
      <c r="A106" s="15" t="s">
        <v>42</v>
      </c>
      <c r="B106" s="33">
        <v>11694.79</v>
      </c>
      <c r="C106" s="33">
        <v>25000</v>
      </c>
      <c r="D106" s="33">
        <v>0</v>
      </c>
      <c r="E106" s="33">
        <v>0</v>
      </c>
      <c r="F106" s="33">
        <v>0</v>
      </c>
    </row>
    <row r="107" spans="1:6" s="21" customFormat="1" ht="12.75" x14ac:dyDescent="0.2">
      <c r="A107" s="22" t="s">
        <v>9</v>
      </c>
      <c r="B107" s="34">
        <v>11694.79</v>
      </c>
      <c r="C107" s="34">
        <v>25000</v>
      </c>
      <c r="D107" s="34">
        <v>0</v>
      </c>
      <c r="E107" s="34">
        <v>0</v>
      </c>
      <c r="F107" s="34">
        <v>0</v>
      </c>
    </row>
    <row r="108" spans="1:6" s="25" customFormat="1" ht="25.5" x14ac:dyDescent="0.2">
      <c r="A108" s="26" t="s">
        <v>36</v>
      </c>
      <c r="B108" s="35">
        <v>11694.79</v>
      </c>
      <c r="C108" s="35">
        <v>25000</v>
      </c>
      <c r="D108" s="35">
        <v>0</v>
      </c>
      <c r="E108" s="35">
        <v>0</v>
      </c>
      <c r="F108" s="35">
        <v>0</v>
      </c>
    </row>
    <row r="109" spans="1:6" s="21" customFormat="1" ht="12.75" x14ac:dyDescent="0.2">
      <c r="A109" s="27" t="s">
        <v>11</v>
      </c>
      <c r="B109" s="36">
        <v>11694.79</v>
      </c>
      <c r="C109" s="36">
        <v>25000</v>
      </c>
      <c r="D109" s="36">
        <v>0</v>
      </c>
      <c r="E109" s="36">
        <v>0</v>
      </c>
      <c r="F109" s="36">
        <v>0</v>
      </c>
    </row>
    <row r="110" spans="1:6" s="21" customFormat="1" ht="12.75" x14ac:dyDescent="0.2">
      <c r="A110" s="22" t="s">
        <v>12</v>
      </c>
      <c r="B110" s="34">
        <v>11694.79</v>
      </c>
      <c r="C110" s="34">
        <v>25000</v>
      </c>
      <c r="D110" s="34">
        <v>0</v>
      </c>
      <c r="E110" s="34">
        <v>0</v>
      </c>
      <c r="F110" s="34">
        <v>0</v>
      </c>
    </row>
    <row r="111" spans="1:6" s="10" customFormat="1" ht="12.75" x14ac:dyDescent="0.2">
      <c r="A111" s="11" t="s">
        <v>43</v>
      </c>
      <c r="B111" s="32">
        <v>5853.83</v>
      </c>
      <c r="C111" s="32">
        <v>10780</v>
      </c>
      <c r="D111" s="32">
        <v>0</v>
      </c>
      <c r="E111" s="32">
        <v>0</v>
      </c>
      <c r="F111" s="32">
        <v>0</v>
      </c>
    </row>
    <row r="112" spans="1:6" s="14" customFormat="1" ht="12.75" x14ac:dyDescent="0.2">
      <c r="A112" s="15" t="s">
        <v>44</v>
      </c>
      <c r="B112" s="33">
        <v>5853.83</v>
      </c>
      <c r="C112" s="33">
        <v>10780</v>
      </c>
      <c r="D112" s="33">
        <v>0</v>
      </c>
      <c r="E112" s="33">
        <v>0</v>
      </c>
      <c r="F112" s="33">
        <v>0</v>
      </c>
    </row>
    <row r="113" spans="1:6" s="21" customFormat="1" ht="12.75" x14ac:dyDescent="0.2">
      <c r="A113" s="22" t="s">
        <v>22</v>
      </c>
      <c r="B113" s="34">
        <v>5853.83</v>
      </c>
      <c r="C113" s="34">
        <v>10780</v>
      </c>
      <c r="D113" s="34">
        <v>0</v>
      </c>
      <c r="E113" s="34">
        <v>0</v>
      </c>
      <c r="F113" s="34">
        <v>0</v>
      </c>
    </row>
    <row r="114" spans="1:6" s="25" customFormat="1" ht="12.75" x14ac:dyDescent="0.2">
      <c r="A114" s="26" t="s">
        <v>26</v>
      </c>
      <c r="B114" s="35">
        <v>622.45000000000005</v>
      </c>
      <c r="C114" s="35">
        <v>3000</v>
      </c>
      <c r="D114" s="35">
        <v>0</v>
      </c>
      <c r="E114" s="35">
        <v>0</v>
      </c>
      <c r="F114" s="35">
        <v>0</v>
      </c>
    </row>
    <row r="115" spans="1:6" s="21" customFormat="1" ht="12.75" x14ac:dyDescent="0.2">
      <c r="A115" s="27" t="s">
        <v>11</v>
      </c>
      <c r="B115" s="36">
        <v>622.45000000000005</v>
      </c>
      <c r="C115" s="36">
        <v>3000</v>
      </c>
      <c r="D115" s="36">
        <v>0</v>
      </c>
      <c r="E115" s="36">
        <v>0</v>
      </c>
      <c r="F115" s="36">
        <v>0</v>
      </c>
    </row>
    <row r="116" spans="1:6" s="21" customFormat="1" ht="12.75" x14ac:dyDescent="0.2">
      <c r="A116" s="22" t="s">
        <v>40</v>
      </c>
      <c r="B116" s="34">
        <v>622.45000000000005</v>
      </c>
      <c r="C116" s="34">
        <v>2700</v>
      </c>
      <c r="D116" s="34">
        <v>0</v>
      </c>
      <c r="E116" s="34">
        <v>0</v>
      </c>
      <c r="F116" s="34">
        <v>0</v>
      </c>
    </row>
    <row r="117" spans="1:6" s="21" customFormat="1" ht="12.75" x14ac:dyDescent="0.2">
      <c r="A117" s="22" t="s">
        <v>12</v>
      </c>
      <c r="B117" s="34">
        <v>0</v>
      </c>
      <c r="C117" s="34">
        <v>300</v>
      </c>
      <c r="D117" s="34">
        <v>0</v>
      </c>
      <c r="E117" s="34">
        <v>0</v>
      </c>
      <c r="F117" s="34">
        <v>0</v>
      </c>
    </row>
    <row r="118" spans="1:6" s="25" customFormat="1" ht="12.75" x14ac:dyDescent="0.2">
      <c r="A118" s="26" t="s">
        <v>10</v>
      </c>
      <c r="B118" s="35">
        <v>785.07</v>
      </c>
      <c r="C118" s="35">
        <v>1480</v>
      </c>
      <c r="D118" s="35">
        <v>0</v>
      </c>
      <c r="E118" s="35">
        <v>0</v>
      </c>
      <c r="F118" s="35">
        <v>0</v>
      </c>
    </row>
    <row r="119" spans="1:6" s="21" customFormat="1" ht="12.75" x14ac:dyDescent="0.2">
      <c r="A119" s="27" t="s">
        <v>11</v>
      </c>
      <c r="B119" s="36">
        <v>785.07</v>
      </c>
      <c r="C119" s="36">
        <v>1480</v>
      </c>
      <c r="D119" s="36">
        <v>0</v>
      </c>
      <c r="E119" s="36">
        <v>0</v>
      </c>
      <c r="F119" s="36">
        <v>0</v>
      </c>
    </row>
    <row r="120" spans="1:6" s="21" customFormat="1" ht="12.75" x14ac:dyDescent="0.2">
      <c r="A120" s="22" t="s">
        <v>40</v>
      </c>
      <c r="B120" s="34">
        <v>781.08</v>
      </c>
      <c r="C120" s="34">
        <v>1350</v>
      </c>
      <c r="D120" s="34">
        <v>0</v>
      </c>
      <c r="E120" s="34">
        <v>0</v>
      </c>
      <c r="F120" s="34">
        <v>0</v>
      </c>
    </row>
    <row r="121" spans="1:6" s="21" customFormat="1" ht="12.75" x14ac:dyDescent="0.2">
      <c r="A121" s="22" t="s">
        <v>12</v>
      </c>
      <c r="B121" s="34">
        <v>3.99</v>
      </c>
      <c r="C121" s="34">
        <v>130</v>
      </c>
      <c r="D121" s="34">
        <v>0</v>
      </c>
      <c r="E121" s="34">
        <v>0</v>
      </c>
      <c r="F121" s="34">
        <v>0</v>
      </c>
    </row>
    <row r="122" spans="1:6" s="25" customFormat="1" ht="12.75" x14ac:dyDescent="0.2">
      <c r="A122" s="26" t="s">
        <v>45</v>
      </c>
      <c r="B122" s="35">
        <v>4446.3100000000004</v>
      </c>
      <c r="C122" s="35">
        <v>6300</v>
      </c>
      <c r="D122" s="35">
        <v>0</v>
      </c>
      <c r="E122" s="35">
        <v>0</v>
      </c>
      <c r="F122" s="35">
        <v>0</v>
      </c>
    </row>
    <row r="123" spans="1:6" s="21" customFormat="1" ht="12.75" x14ac:dyDescent="0.2">
      <c r="A123" s="27" t="s">
        <v>11</v>
      </c>
      <c r="B123" s="36">
        <v>4446.3100000000004</v>
      </c>
      <c r="C123" s="36">
        <v>6300</v>
      </c>
      <c r="D123" s="36">
        <v>0</v>
      </c>
      <c r="E123" s="36">
        <v>0</v>
      </c>
      <c r="F123" s="36">
        <v>0</v>
      </c>
    </row>
    <row r="124" spans="1:6" s="21" customFormat="1" ht="12.75" x14ac:dyDescent="0.2">
      <c r="A124" s="22" t="s">
        <v>40</v>
      </c>
      <c r="B124" s="34">
        <v>4423.75</v>
      </c>
      <c r="C124" s="34">
        <v>5700</v>
      </c>
      <c r="D124" s="34">
        <v>0</v>
      </c>
      <c r="E124" s="34">
        <v>0</v>
      </c>
      <c r="F124" s="34">
        <v>0</v>
      </c>
    </row>
    <row r="125" spans="1:6" s="21" customFormat="1" ht="12.75" x14ac:dyDescent="0.2">
      <c r="A125" s="22" t="s">
        <v>12</v>
      </c>
      <c r="B125" s="34">
        <v>22.56</v>
      </c>
      <c r="C125" s="34">
        <v>600</v>
      </c>
      <c r="D125" s="34">
        <v>0</v>
      </c>
      <c r="E125" s="34">
        <v>0</v>
      </c>
      <c r="F125" s="34">
        <v>0</v>
      </c>
    </row>
    <row r="126" spans="1:6" s="10" customFormat="1" ht="25.5" x14ac:dyDescent="0.2">
      <c r="A126" s="11" t="s">
        <v>46</v>
      </c>
      <c r="B126" s="32">
        <v>4511.32</v>
      </c>
      <c r="C126" s="32">
        <v>0</v>
      </c>
      <c r="D126" s="32">
        <v>0</v>
      </c>
      <c r="E126" s="32">
        <v>0</v>
      </c>
      <c r="F126" s="32">
        <v>0</v>
      </c>
    </row>
    <row r="127" spans="1:6" s="14" customFormat="1" ht="25.5" x14ac:dyDescent="0.2">
      <c r="A127" s="15" t="s">
        <v>47</v>
      </c>
      <c r="B127" s="33">
        <v>4511.32</v>
      </c>
      <c r="C127" s="33">
        <v>0</v>
      </c>
      <c r="D127" s="33">
        <v>0</v>
      </c>
      <c r="E127" s="33">
        <v>0</v>
      </c>
      <c r="F127" s="33">
        <v>0</v>
      </c>
    </row>
    <row r="128" spans="1:6" s="21" customFormat="1" ht="12.75" x14ac:dyDescent="0.2">
      <c r="A128" s="22" t="s">
        <v>22</v>
      </c>
      <c r="B128" s="34">
        <v>4511.32</v>
      </c>
      <c r="C128" s="34">
        <v>0</v>
      </c>
      <c r="D128" s="34">
        <v>0</v>
      </c>
      <c r="E128" s="34">
        <v>0</v>
      </c>
      <c r="F128" s="34">
        <v>0</v>
      </c>
    </row>
    <row r="129" spans="1:6" s="25" customFormat="1" ht="12.75" x14ac:dyDescent="0.2">
      <c r="A129" s="26" t="s">
        <v>10</v>
      </c>
      <c r="B129" s="35">
        <v>676.69</v>
      </c>
      <c r="C129" s="35">
        <v>0</v>
      </c>
      <c r="D129" s="35">
        <v>0</v>
      </c>
      <c r="E129" s="35">
        <v>0</v>
      </c>
      <c r="F129" s="35">
        <v>0</v>
      </c>
    </row>
    <row r="130" spans="1:6" s="21" customFormat="1" ht="12.75" x14ac:dyDescent="0.2">
      <c r="A130" s="27" t="s">
        <v>11</v>
      </c>
      <c r="B130" s="36">
        <v>676.69</v>
      </c>
      <c r="C130" s="36">
        <v>0</v>
      </c>
      <c r="D130" s="36">
        <v>0</v>
      </c>
      <c r="E130" s="36">
        <v>0</v>
      </c>
      <c r="F130" s="36">
        <v>0</v>
      </c>
    </row>
    <row r="131" spans="1:6" s="21" customFormat="1" ht="12.75" x14ac:dyDescent="0.2">
      <c r="A131" s="22" t="s">
        <v>12</v>
      </c>
      <c r="B131" s="34">
        <v>676.69</v>
      </c>
      <c r="C131" s="34">
        <v>0</v>
      </c>
      <c r="D131" s="34">
        <v>0</v>
      </c>
      <c r="E131" s="34">
        <v>0</v>
      </c>
      <c r="F131" s="34">
        <v>0</v>
      </c>
    </row>
    <row r="132" spans="1:6" s="25" customFormat="1" ht="12.75" x14ac:dyDescent="0.2">
      <c r="A132" s="26" t="s">
        <v>45</v>
      </c>
      <c r="B132" s="35">
        <v>3834.63</v>
      </c>
      <c r="C132" s="35">
        <v>0</v>
      </c>
      <c r="D132" s="35">
        <v>0</v>
      </c>
      <c r="E132" s="35">
        <v>0</v>
      </c>
      <c r="F132" s="35">
        <v>0</v>
      </c>
    </row>
    <row r="133" spans="1:6" s="21" customFormat="1" ht="12.75" x14ac:dyDescent="0.2">
      <c r="A133" s="27" t="s">
        <v>11</v>
      </c>
      <c r="B133" s="36">
        <v>3834.63</v>
      </c>
      <c r="C133" s="36">
        <v>0</v>
      </c>
      <c r="D133" s="36">
        <v>0</v>
      </c>
      <c r="E133" s="36">
        <v>0</v>
      </c>
      <c r="F133" s="36">
        <v>0</v>
      </c>
    </row>
    <row r="134" spans="1:6" s="21" customFormat="1" ht="12.75" x14ac:dyDescent="0.2">
      <c r="A134" s="22" t="s">
        <v>12</v>
      </c>
      <c r="B134" s="34">
        <v>3834.63</v>
      </c>
      <c r="C134" s="34">
        <v>0</v>
      </c>
      <c r="D134" s="34">
        <v>0</v>
      </c>
      <c r="E134" s="34">
        <v>0</v>
      </c>
      <c r="F134" s="34">
        <v>0</v>
      </c>
    </row>
    <row r="135" spans="1:6" s="21" customFormat="1" ht="12.75" x14ac:dyDescent="0.2">
      <c r="A135" s="22" t="s">
        <v>48</v>
      </c>
      <c r="B135" s="34">
        <v>531299.72</v>
      </c>
      <c r="C135" s="34">
        <v>715300</v>
      </c>
      <c r="D135" s="34">
        <v>0</v>
      </c>
      <c r="E135" s="34">
        <v>0</v>
      </c>
      <c r="F135" s="34">
        <v>0</v>
      </c>
    </row>
    <row r="136" spans="1:6" s="14" customFormat="1" ht="12.75" x14ac:dyDescent="0.2">
      <c r="A136" s="15" t="s">
        <v>49</v>
      </c>
      <c r="B136" s="33">
        <v>531299.72</v>
      </c>
      <c r="C136" s="33">
        <v>715300</v>
      </c>
      <c r="D136" s="33">
        <v>0</v>
      </c>
      <c r="E136" s="33">
        <v>0</v>
      </c>
      <c r="F136" s="33">
        <v>0</v>
      </c>
    </row>
    <row r="137" spans="1:6" s="21" customFormat="1" ht="12.75" x14ac:dyDescent="0.2">
      <c r="A137" s="22" t="s">
        <v>9</v>
      </c>
      <c r="B137" s="34">
        <v>531299.72</v>
      </c>
      <c r="C137" s="34">
        <v>715300</v>
      </c>
      <c r="D137" s="34">
        <v>0</v>
      </c>
      <c r="E137" s="34">
        <v>0</v>
      </c>
      <c r="F137" s="34">
        <v>0</v>
      </c>
    </row>
    <row r="138" spans="1:6" s="25" customFormat="1" ht="25.5" x14ac:dyDescent="0.2">
      <c r="A138" s="26" t="s">
        <v>50</v>
      </c>
      <c r="B138" s="35">
        <v>531299.72</v>
      </c>
      <c r="C138" s="35">
        <v>715300</v>
      </c>
      <c r="D138" s="35">
        <v>0</v>
      </c>
      <c r="E138" s="35">
        <v>0</v>
      </c>
      <c r="F138" s="35">
        <v>0</v>
      </c>
    </row>
    <row r="139" spans="1:6" s="21" customFormat="1" ht="12.75" x14ac:dyDescent="0.2">
      <c r="A139" s="27" t="s">
        <v>11</v>
      </c>
      <c r="B139" s="36">
        <v>531299.72</v>
      </c>
      <c r="C139" s="36">
        <v>715300</v>
      </c>
      <c r="D139" s="36">
        <v>0</v>
      </c>
      <c r="E139" s="36">
        <v>0</v>
      </c>
      <c r="F139" s="36">
        <v>0</v>
      </c>
    </row>
    <row r="140" spans="1:6" s="21" customFormat="1" ht="12.75" x14ac:dyDescent="0.2">
      <c r="A140" s="22" t="s">
        <v>40</v>
      </c>
      <c r="B140" s="34">
        <v>493932.23</v>
      </c>
      <c r="C140" s="34">
        <v>667000</v>
      </c>
      <c r="D140" s="34">
        <v>0</v>
      </c>
      <c r="E140" s="34">
        <v>0</v>
      </c>
      <c r="F140" s="34">
        <v>0</v>
      </c>
    </row>
    <row r="141" spans="1:6" s="21" customFormat="1" ht="12.75" x14ac:dyDescent="0.2">
      <c r="A141" s="22" t="s">
        <v>12</v>
      </c>
      <c r="B141" s="34">
        <v>37367.49</v>
      </c>
      <c r="C141" s="34">
        <v>48200</v>
      </c>
      <c r="D141" s="34">
        <v>0</v>
      </c>
      <c r="E141" s="34">
        <v>0</v>
      </c>
      <c r="F141" s="34">
        <v>0</v>
      </c>
    </row>
    <row r="142" spans="1:6" s="21" customFormat="1" ht="12.75" x14ac:dyDescent="0.2">
      <c r="A142" s="22" t="s">
        <v>13</v>
      </c>
      <c r="B142" s="34">
        <v>0</v>
      </c>
      <c r="C142" s="34">
        <v>100</v>
      </c>
      <c r="D142" s="34">
        <v>0</v>
      </c>
      <c r="E142" s="34">
        <v>0</v>
      </c>
      <c r="F142" s="34">
        <v>0</v>
      </c>
    </row>
    <row r="143" spans="1:6" ht="25.5" x14ac:dyDescent="0.2">
      <c r="A143" s="7" t="s">
        <v>54</v>
      </c>
      <c r="B143" s="31">
        <v>0</v>
      </c>
      <c r="C143" s="31">
        <v>0</v>
      </c>
      <c r="D143" s="31">
        <v>1196663.47</v>
      </c>
      <c r="E143" s="31">
        <v>1065663.47</v>
      </c>
      <c r="F143" s="31">
        <v>1065663.47</v>
      </c>
    </row>
    <row r="144" spans="1:6" ht="12.75" x14ac:dyDescent="0.2">
      <c r="A144" s="7" t="s">
        <v>53</v>
      </c>
      <c r="B144" s="31">
        <v>0</v>
      </c>
      <c r="C144" s="31">
        <v>0</v>
      </c>
      <c r="D144" s="31">
        <v>1196663.47</v>
      </c>
      <c r="E144" s="31">
        <v>1065663.47</v>
      </c>
      <c r="F144" s="31">
        <v>1065663.47</v>
      </c>
    </row>
    <row r="145" spans="1:6" ht="12.75" x14ac:dyDescent="0.2">
      <c r="A145" s="11" t="s">
        <v>7</v>
      </c>
      <c r="B145" s="32">
        <v>0</v>
      </c>
      <c r="C145" s="32">
        <v>0</v>
      </c>
      <c r="D145" s="32">
        <v>130632</v>
      </c>
      <c r="E145" s="32">
        <v>130632</v>
      </c>
      <c r="F145" s="32">
        <v>130632</v>
      </c>
    </row>
    <row r="146" spans="1:6" ht="25.5" x14ac:dyDescent="0.2">
      <c r="A146" s="15" t="s">
        <v>8</v>
      </c>
      <c r="B146" s="33">
        <v>0</v>
      </c>
      <c r="C146" s="33">
        <v>0</v>
      </c>
      <c r="D146" s="33">
        <v>18912</v>
      </c>
      <c r="E146" s="33">
        <v>18912</v>
      </c>
      <c r="F146" s="33">
        <v>18912</v>
      </c>
    </row>
    <row r="147" spans="1:6" ht="12.75" x14ac:dyDescent="0.2">
      <c r="A147" s="22" t="s">
        <v>9</v>
      </c>
      <c r="B147" s="34">
        <v>0</v>
      </c>
      <c r="C147" s="34">
        <v>0</v>
      </c>
      <c r="D147" s="34">
        <v>18912</v>
      </c>
      <c r="E147" s="34">
        <v>18912</v>
      </c>
      <c r="F147" s="34">
        <v>18912</v>
      </c>
    </row>
    <row r="148" spans="1:6" ht="12.75" x14ac:dyDescent="0.2">
      <c r="A148" s="26" t="s">
        <v>10</v>
      </c>
      <c r="B148" s="35">
        <v>0</v>
      </c>
      <c r="C148" s="35">
        <v>0</v>
      </c>
      <c r="D148" s="35">
        <v>18912</v>
      </c>
      <c r="E148" s="35">
        <v>18912</v>
      </c>
      <c r="F148" s="35">
        <v>18912</v>
      </c>
    </row>
    <row r="149" spans="1:6" ht="12.75" x14ac:dyDescent="0.2">
      <c r="A149" s="27" t="s">
        <v>11</v>
      </c>
      <c r="B149" s="36">
        <v>0</v>
      </c>
      <c r="C149" s="36">
        <v>0</v>
      </c>
      <c r="D149" s="36">
        <v>18912</v>
      </c>
      <c r="E149" s="36">
        <v>18912</v>
      </c>
      <c r="F149" s="36">
        <v>18912</v>
      </c>
    </row>
    <row r="150" spans="1:6" ht="12.75" x14ac:dyDescent="0.2">
      <c r="A150" s="22" t="s">
        <v>12</v>
      </c>
      <c r="B150" s="34">
        <v>0</v>
      </c>
      <c r="C150" s="34">
        <v>0</v>
      </c>
      <c r="D150" s="34">
        <v>18612</v>
      </c>
      <c r="E150" s="34">
        <v>18612</v>
      </c>
      <c r="F150" s="34">
        <v>18612</v>
      </c>
    </row>
    <row r="151" spans="1:6" ht="12.75" x14ac:dyDescent="0.2">
      <c r="A151" s="22" t="s">
        <v>13</v>
      </c>
      <c r="B151" s="34">
        <v>0</v>
      </c>
      <c r="C151" s="34">
        <v>0</v>
      </c>
      <c r="D151" s="34">
        <v>300</v>
      </c>
      <c r="E151" s="34">
        <v>300</v>
      </c>
      <c r="F151" s="34">
        <v>300</v>
      </c>
    </row>
    <row r="152" spans="1:6" ht="25.5" x14ac:dyDescent="0.2">
      <c r="A152" s="15" t="s">
        <v>14</v>
      </c>
      <c r="B152" s="33">
        <v>0</v>
      </c>
      <c r="C152" s="33">
        <v>0</v>
      </c>
      <c r="D152" s="33">
        <v>33000</v>
      </c>
      <c r="E152" s="33">
        <v>33000</v>
      </c>
      <c r="F152" s="33">
        <v>33000</v>
      </c>
    </row>
    <row r="153" spans="1:6" ht="12.75" x14ac:dyDescent="0.2">
      <c r="A153" s="22" t="s">
        <v>9</v>
      </c>
      <c r="B153" s="34">
        <v>0</v>
      </c>
      <c r="C153" s="34">
        <v>0</v>
      </c>
      <c r="D153" s="34">
        <v>33000</v>
      </c>
      <c r="E153" s="34">
        <v>33000</v>
      </c>
      <c r="F153" s="34">
        <v>33000</v>
      </c>
    </row>
    <row r="154" spans="1:6" ht="12.75" x14ac:dyDescent="0.2">
      <c r="A154" s="26" t="s">
        <v>10</v>
      </c>
      <c r="B154" s="35">
        <v>0</v>
      </c>
      <c r="C154" s="35">
        <v>0</v>
      </c>
      <c r="D154" s="35">
        <v>33000</v>
      </c>
      <c r="E154" s="35">
        <v>33000</v>
      </c>
      <c r="F154" s="35">
        <v>33000</v>
      </c>
    </row>
    <row r="155" spans="1:6" ht="12.75" x14ac:dyDescent="0.2">
      <c r="A155" s="27" t="s">
        <v>11</v>
      </c>
      <c r="B155" s="36">
        <v>0</v>
      </c>
      <c r="C155" s="36">
        <v>0</v>
      </c>
      <c r="D155" s="36">
        <v>33000</v>
      </c>
      <c r="E155" s="36">
        <v>33000</v>
      </c>
      <c r="F155" s="36">
        <v>33000</v>
      </c>
    </row>
    <row r="156" spans="1:6" ht="12.75" x14ac:dyDescent="0.2">
      <c r="A156" s="22" t="s">
        <v>12</v>
      </c>
      <c r="B156" s="34">
        <v>0</v>
      </c>
      <c r="C156" s="34">
        <v>0</v>
      </c>
      <c r="D156" s="34">
        <v>33000</v>
      </c>
      <c r="E156" s="34">
        <v>33000</v>
      </c>
      <c r="F156" s="34">
        <v>33000</v>
      </c>
    </row>
    <row r="157" spans="1:6" ht="25.5" x14ac:dyDescent="0.2">
      <c r="A157" s="15" t="s">
        <v>15</v>
      </c>
      <c r="B157" s="33">
        <v>0</v>
      </c>
      <c r="C157" s="33">
        <v>0</v>
      </c>
      <c r="D157" s="33">
        <v>3000</v>
      </c>
      <c r="E157" s="33">
        <v>3000</v>
      </c>
      <c r="F157" s="33">
        <v>3000</v>
      </c>
    </row>
    <row r="158" spans="1:6" ht="12.75" x14ac:dyDescent="0.2">
      <c r="A158" s="22" t="s">
        <v>9</v>
      </c>
      <c r="B158" s="34">
        <v>0</v>
      </c>
      <c r="C158" s="34">
        <v>0</v>
      </c>
      <c r="D158" s="34">
        <v>3000</v>
      </c>
      <c r="E158" s="34">
        <v>3000</v>
      </c>
      <c r="F158" s="34">
        <v>3000</v>
      </c>
    </row>
    <row r="159" spans="1:6" ht="12.75" x14ac:dyDescent="0.2">
      <c r="A159" s="26" t="s">
        <v>10</v>
      </c>
      <c r="B159" s="35">
        <v>0</v>
      </c>
      <c r="C159" s="35">
        <v>0</v>
      </c>
      <c r="D159" s="35">
        <v>3000</v>
      </c>
      <c r="E159" s="35">
        <v>3000</v>
      </c>
      <c r="F159" s="35">
        <v>3000</v>
      </c>
    </row>
    <row r="160" spans="1:6" ht="12.75" x14ac:dyDescent="0.2">
      <c r="A160" s="27" t="s">
        <v>11</v>
      </c>
      <c r="B160" s="36">
        <v>0</v>
      </c>
      <c r="C160" s="36">
        <v>0</v>
      </c>
      <c r="D160" s="36">
        <v>3000</v>
      </c>
      <c r="E160" s="36">
        <v>3000</v>
      </c>
      <c r="F160" s="36">
        <v>3000</v>
      </c>
    </row>
    <row r="161" spans="1:6" ht="12.75" x14ac:dyDescent="0.2">
      <c r="A161" s="22" t="s">
        <v>12</v>
      </c>
      <c r="B161" s="34">
        <v>0</v>
      </c>
      <c r="C161" s="34">
        <v>0</v>
      </c>
      <c r="D161" s="34">
        <v>3000</v>
      </c>
      <c r="E161" s="34">
        <v>3000</v>
      </c>
      <c r="F161" s="34">
        <v>3000</v>
      </c>
    </row>
    <row r="162" spans="1:6" ht="12.75" x14ac:dyDescent="0.2">
      <c r="A162" s="15" t="s">
        <v>16</v>
      </c>
      <c r="B162" s="33">
        <v>0</v>
      </c>
      <c r="C162" s="33">
        <v>0</v>
      </c>
      <c r="D162" s="33">
        <v>75720</v>
      </c>
      <c r="E162" s="33">
        <v>75720</v>
      </c>
      <c r="F162" s="33">
        <v>75720</v>
      </c>
    </row>
    <row r="163" spans="1:6" ht="12.75" x14ac:dyDescent="0.2">
      <c r="A163" s="22" t="s">
        <v>9</v>
      </c>
      <c r="B163" s="34">
        <v>0</v>
      </c>
      <c r="C163" s="34">
        <v>0</v>
      </c>
      <c r="D163" s="34">
        <v>75720</v>
      </c>
      <c r="E163" s="34">
        <v>75720</v>
      </c>
      <c r="F163" s="34">
        <v>75720</v>
      </c>
    </row>
    <row r="164" spans="1:6" ht="12.75" x14ac:dyDescent="0.2">
      <c r="A164" s="26" t="s">
        <v>10</v>
      </c>
      <c r="B164" s="35">
        <v>0</v>
      </c>
      <c r="C164" s="35">
        <v>0</v>
      </c>
      <c r="D164" s="35">
        <v>75720</v>
      </c>
      <c r="E164" s="35">
        <v>75720</v>
      </c>
      <c r="F164" s="35">
        <v>75720</v>
      </c>
    </row>
    <row r="165" spans="1:6" ht="12.75" x14ac:dyDescent="0.2">
      <c r="A165" s="27" t="s">
        <v>11</v>
      </c>
      <c r="B165" s="36">
        <v>0</v>
      </c>
      <c r="C165" s="36">
        <v>0</v>
      </c>
      <c r="D165" s="36">
        <v>75720</v>
      </c>
      <c r="E165" s="36">
        <v>75720</v>
      </c>
      <c r="F165" s="36">
        <v>75720</v>
      </c>
    </row>
    <row r="166" spans="1:6" ht="12.75" x14ac:dyDescent="0.2">
      <c r="A166" s="22" t="s">
        <v>12</v>
      </c>
      <c r="B166" s="34">
        <v>0</v>
      </c>
      <c r="C166" s="34">
        <v>0</v>
      </c>
      <c r="D166" s="34">
        <v>75720</v>
      </c>
      <c r="E166" s="34">
        <v>75720</v>
      </c>
      <c r="F166" s="34">
        <v>75720</v>
      </c>
    </row>
    <row r="167" spans="1:6" ht="12.75" x14ac:dyDescent="0.2">
      <c r="A167" s="11" t="s">
        <v>24</v>
      </c>
      <c r="B167" s="32">
        <v>0</v>
      </c>
      <c r="C167" s="32">
        <v>0</v>
      </c>
      <c r="D167" s="32">
        <v>349731.47</v>
      </c>
      <c r="E167" s="32">
        <v>218731.47</v>
      </c>
      <c r="F167" s="32">
        <v>218731.47</v>
      </c>
    </row>
    <row r="168" spans="1:6" ht="12.75" x14ac:dyDescent="0.2">
      <c r="A168" s="15" t="s">
        <v>25</v>
      </c>
      <c r="B168" s="33">
        <v>0</v>
      </c>
      <c r="C168" s="33">
        <v>0</v>
      </c>
      <c r="D168" s="33">
        <v>27957</v>
      </c>
      <c r="E168" s="33">
        <v>7957</v>
      </c>
      <c r="F168" s="33">
        <v>7957</v>
      </c>
    </row>
    <row r="169" spans="1:6" ht="12.75" x14ac:dyDescent="0.2">
      <c r="A169" s="22" t="s">
        <v>9</v>
      </c>
      <c r="B169" s="34">
        <v>0</v>
      </c>
      <c r="C169" s="34">
        <v>0</v>
      </c>
      <c r="D169" s="34">
        <v>20000</v>
      </c>
      <c r="E169" s="34">
        <v>0</v>
      </c>
      <c r="F169" s="34">
        <v>0</v>
      </c>
    </row>
    <row r="170" spans="1:6" ht="12.75" x14ac:dyDescent="0.2">
      <c r="A170" s="26" t="s">
        <v>26</v>
      </c>
      <c r="B170" s="35">
        <v>0</v>
      </c>
      <c r="C170" s="35">
        <v>0</v>
      </c>
      <c r="D170" s="35">
        <v>20000</v>
      </c>
      <c r="E170" s="35">
        <v>0</v>
      </c>
      <c r="F170" s="35">
        <v>0</v>
      </c>
    </row>
    <row r="171" spans="1:6" ht="12.75" x14ac:dyDescent="0.2">
      <c r="A171" s="27" t="s">
        <v>18</v>
      </c>
      <c r="B171" s="36">
        <v>0</v>
      </c>
      <c r="C171" s="36">
        <v>0</v>
      </c>
      <c r="D171" s="36">
        <v>20000</v>
      </c>
      <c r="E171" s="36">
        <v>0</v>
      </c>
      <c r="F171" s="36">
        <v>0</v>
      </c>
    </row>
    <row r="172" spans="1:6" ht="12.75" x14ac:dyDescent="0.2">
      <c r="A172" s="22" t="s">
        <v>19</v>
      </c>
      <c r="B172" s="34">
        <v>0</v>
      </c>
      <c r="C172" s="34">
        <v>0</v>
      </c>
      <c r="D172" s="34">
        <v>20000</v>
      </c>
      <c r="E172" s="34">
        <v>0</v>
      </c>
      <c r="F172" s="34">
        <v>0</v>
      </c>
    </row>
    <row r="173" spans="1:6" ht="12.75" x14ac:dyDescent="0.2">
      <c r="A173" s="22" t="s">
        <v>22</v>
      </c>
      <c r="B173" s="34">
        <v>0</v>
      </c>
      <c r="C173" s="34">
        <v>0</v>
      </c>
      <c r="D173" s="34">
        <v>7957</v>
      </c>
      <c r="E173" s="34">
        <v>7957</v>
      </c>
      <c r="F173" s="34">
        <v>7957</v>
      </c>
    </row>
    <row r="174" spans="1:6" ht="12.75" x14ac:dyDescent="0.2">
      <c r="A174" s="26" t="s">
        <v>26</v>
      </c>
      <c r="B174" s="35">
        <v>0</v>
      </c>
      <c r="C174" s="35">
        <v>0</v>
      </c>
      <c r="D174" s="35">
        <v>7957</v>
      </c>
      <c r="E174" s="35">
        <v>7957</v>
      </c>
      <c r="F174" s="35">
        <v>7957</v>
      </c>
    </row>
    <row r="175" spans="1:6" ht="12.75" x14ac:dyDescent="0.2">
      <c r="A175" s="27" t="s">
        <v>11</v>
      </c>
      <c r="B175" s="36">
        <v>0</v>
      </c>
      <c r="C175" s="36">
        <v>0</v>
      </c>
      <c r="D175" s="36">
        <v>7720</v>
      </c>
      <c r="E175" s="36">
        <v>7720</v>
      </c>
      <c r="F175" s="36">
        <v>7720</v>
      </c>
    </row>
    <row r="176" spans="1:6" ht="12.75" x14ac:dyDescent="0.2">
      <c r="A176" s="22" t="s">
        <v>12</v>
      </c>
      <c r="B176" s="34">
        <v>0</v>
      </c>
      <c r="C176" s="34">
        <v>0</v>
      </c>
      <c r="D176" s="34">
        <v>7720</v>
      </c>
      <c r="E176" s="34">
        <v>7720</v>
      </c>
      <c r="F176" s="34">
        <v>7720</v>
      </c>
    </row>
    <row r="177" spans="1:6" ht="12.75" x14ac:dyDescent="0.2">
      <c r="A177" s="27" t="s">
        <v>18</v>
      </c>
      <c r="B177" s="36">
        <v>0</v>
      </c>
      <c r="C177" s="36">
        <v>0</v>
      </c>
      <c r="D177" s="36">
        <v>237</v>
      </c>
      <c r="E177" s="36">
        <v>237</v>
      </c>
      <c r="F177" s="36">
        <v>237</v>
      </c>
    </row>
    <row r="178" spans="1:6" ht="12.75" x14ac:dyDescent="0.2">
      <c r="A178" s="22" t="s">
        <v>19</v>
      </c>
      <c r="B178" s="34">
        <v>0</v>
      </c>
      <c r="C178" s="34">
        <v>0</v>
      </c>
      <c r="D178" s="34">
        <v>237</v>
      </c>
      <c r="E178" s="34">
        <v>237</v>
      </c>
      <c r="F178" s="34">
        <v>237</v>
      </c>
    </row>
    <row r="179" spans="1:6" ht="25.5" x14ac:dyDescent="0.2">
      <c r="A179" s="15" t="s">
        <v>28</v>
      </c>
      <c r="B179" s="33">
        <v>0</v>
      </c>
      <c r="C179" s="33">
        <v>0</v>
      </c>
      <c r="D179" s="33">
        <v>50939.97</v>
      </c>
      <c r="E179" s="33">
        <v>50939.97</v>
      </c>
      <c r="F179" s="33">
        <v>50939.97</v>
      </c>
    </row>
    <row r="180" spans="1:6" ht="12.75" x14ac:dyDescent="0.2">
      <c r="A180" s="22" t="s">
        <v>22</v>
      </c>
      <c r="B180" s="34">
        <v>0</v>
      </c>
      <c r="C180" s="34">
        <v>0</v>
      </c>
      <c r="D180" s="34">
        <v>50939.97</v>
      </c>
      <c r="E180" s="34">
        <v>50939.97</v>
      </c>
      <c r="F180" s="34">
        <v>50939.97</v>
      </c>
    </row>
    <row r="181" spans="1:6" ht="25.5" x14ac:dyDescent="0.2">
      <c r="A181" s="26" t="s">
        <v>29</v>
      </c>
      <c r="B181" s="35">
        <v>0</v>
      </c>
      <c r="C181" s="35">
        <v>0</v>
      </c>
      <c r="D181" s="35">
        <v>50939.97</v>
      </c>
      <c r="E181" s="35">
        <v>50939.97</v>
      </c>
      <c r="F181" s="35">
        <v>50939.97</v>
      </c>
    </row>
    <row r="182" spans="1:6" ht="12.75" x14ac:dyDescent="0.2">
      <c r="A182" s="27" t="s">
        <v>18</v>
      </c>
      <c r="B182" s="36">
        <v>0</v>
      </c>
      <c r="C182" s="36">
        <v>0</v>
      </c>
      <c r="D182" s="36">
        <v>50939.97</v>
      </c>
      <c r="E182" s="36">
        <v>50939.97</v>
      </c>
      <c r="F182" s="36">
        <v>50939.97</v>
      </c>
    </row>
    <row r="183" spans="1:6" ht="12.75" x14ac:dyDescent="0.2">
      <c r="A183" s="22" t="s">
        <v>19</v>
      </c>
      <c r="B183" s="34">
        <v>0</v>
      </c>
      <c r="C183" s="34">
        <v>0</v>
      </c>
      <c r="D183" s="34">
        <v>5000</v>
      </c>
      <c r="E183" s="34">
        <v>5000</v>
      </c>
      <c r="F183" s="34">
        <v>5000</v>
      </c>
    </row>
    <row r="184" spans="1:6" ht="12.75" x14ac:dyDescent="0.2">
      <c r="A184" s="22" t="s">
        <v>30</v>
      </c>
      <c r="B184" s="34">
        <v>0</v>
      </c>
      <c r="C184" s="34">
        <v>0</v>
      </c>
      <c r="D184" s="34">
        <v>45939.97</v>
      </c>
      <c r="E184" s="34">
        <v>45939.97</v>
      </c>
      <c r="F184" s="34">
        <v>45939.97</v>
      </c>
    </row>
    <row r="185" spans="1:6" ht="12.75" x14ac:dyDescent="0.2">
      <c r="A185" s="15" t="s">
        <v>31</v>
      </c>
      <c r="B185" s="33">
        <v>0</v>
      </c>
      <c r="C185" s="33">
        <v>0</v>
      </c>
      <c r="D185" s="33">
        <v>5050</v>
      </c>
      <c r="E185" s="33">
        <v>5050</v>
      </c>
      <c r="F185" s="33">
        <v>5050</v>
      </c>
    </row>
    <row r="186" spans="1:6" ht="12.75" x14ac:dyDescent="0.2">
      <c r="A186" s="22" t="s">
        <v>22</v>
      </c>
      <c r="B186" s="34">
        <v>0</v>
      </c>
      <c r="C186" s="34">
        <v>0</v>
      </c>
      <c r="D186" s="34">
        <v>5050</v>
      </c>
      <c r="E186" s="34">
        <v>5050</v>
      </c>
      <c r="F186" s="34">
        <v>5050</v>
      </c>
    </row>
    <row r="187" spans="1:6" ht="12.75" x14ac:dyDescent="0.2">
      <c r="A187" s="26" t="s">
        <v>32</v>
      </c>
      <c r="B187" s="35">
        <v>0</v>
      </c>
      <c r="C187" s="35">
        <v>0</v>
      </c>
      <c r="D187" s="35">
        <v>5050</v>
      </c>
      <c r="E187" s="35">
        <v>5050</v>
      </c>
      <c r="F187" s="35">
        <v>5050</v>
      </c>
    </row>
    <row r="188" spans="1:6" ht="12.75" x14ac:dyDescent="0.2">
      <c r="A188" s="27" t="s">
        <v>11</v>
      </c>
      <c r="B188" s="36">
        <v>0</v>
      </c>
      <c r="C188" s="36">
        <v>0</v>
      </c>
      <c r="D188" s="36">
        <v>4200</v>
      </c>
      <c r="E188" s="36">
        <v>4200</v>
      </c>
      <c r="F188" s="36">
        <v>4200</v>
      </c>
    </row>
    <row r="189" spans="1:6" ht="12.75" x14ac:dyDescent="0.2">
      <c r="A189" s="22" t="s">
        <v>12</v>
      </c>
      <c r="B189" s="34">
        <v>0</v>
      </c>
      <c r="C189" s="34">
        <v>0</v>
      </c>
      <c r="D189" s="34">
        <v>4200</v>
      </c>
      <c r="E189" s="34">
        <v>4200</v>
      </c>
      <c r="F189" s="34">
        <v>4200</v>
      </c>
    </row>
    <row r="190" spans="1:6" ht="12.75" x14ac:dyDescent="0.2">
      <c r="A190" s="27" t="s">
        <v>18</v>
      </c>
      <c r="B190" s="36">
        <v>0</v>
      </c>
      <c r="C190" s="36">
        <v>0</v>
      </c>
      <c r="D190" s="36">
        <v>850</v>
      </c>
      <c r="E190" s="36">
        <v>850</v>
      </c>
      <c r="F190" s="36">
        <v>850</v>
      </c>
    </row>
    <row r="191" spans="1:6" ht="12.75" x14ac:dyDescent="0.2">
      <c r="A191" s="22" t="s">
        <v>27</v>
      </c>
      <c r="B191" s="34">
        <v>0</v>
      </c>
      <c r="C191" s="34">
        <v>0</v>
      </c>
      <c r="D191" s="34">
        <v>250</v>
      </c>
      <c r="E191" s="34">
        <v>250</v>
      </c>
      <c r="F191" s="34">
        <v>250</v>
      </c>
    </row>
    <row r="192" spans="1:6" ht="12.75" x14ac:dyDescent="0.2">
      <c r="A192" s="22" t="s">
        <v>19</v>
      </c>
      <c r="B192" s="34">
        <v>0</v>
      </c>
      <c r="C192" s="34">
        <v>0</v>
      </c>
      <c r="D192" s="34">
        <v>600</v>
      </c>
      <c r="E192" s="34">
        <v>600</v>
      </c>
      <c r="F192" s="34">
        <v>600</v>
      </c>
    </row>
    <row r="193" spans="1:6" ht="12.75" x14ac:dyDescent="0.2">
      <c r="A193" s="15" t="s">
        <v>33</v>
      </c>
      <c r="B193" s="33">
        <v>0</v>
      </c>
      <c r="C193" s="33">
        <v>0</v>
      </c>
      <c r="D193" s="33">
        <v>1400</v>
      </c>
      <c r="E193" s="33">
        <v>1400</v>
      </c>
      <c r="F193" s="33">
        <v>1400</v>
      </c>
    </row>
    <row r="194" spans="1:6" ht="12.75" x14ac:dyDescent="0.2">
      <c r="A194" s="22" t="s">
        <v>22</v>
      </c>
      <c r="B194" s="34">
        <v>0</v>
      </c>
      <c r="C194" s="34">
        <v>0</v>
      </c>
      <c r="D194" s="34">
        <v>1400</v>
      </c>
      <c r="E194" s="34">
        <v>1400</v>
      </c>
      <c r="F194" s="34">
        <v>1400</v>
      </c>
    </row>
    <row r="195" spans="1:6" ht="25.5" x14ac:dyDescent="0.2">
      <c r="A195" s="26" t="s">
        <v>34</v>
      </c>
      <c r="B195" s="35">
        <v>0</v>
      </c>
      <c r="C195" s="35">
        <v>0</v>
      </c>
      <c r="D195" s="35">
        <v>1400</v>
      </c>
      <c r="E195" s="35">
        <v>1400</v>
      </c>
      <c r="F195" s="35">
        <v>1400</v>
      </c>
    </row>
    <row r="196" spans="1:6" ht="12.75" x14ac:dyDescent="0.2">
      <c r="A196" s="27" t="s">
        <v>11</v>
      </c>
      <c r="B196" s="36">
        <v>0</v>
      </c>
      <c r="C196" s="36">
        <v>0</v>
      </c>
      <c r="D196" s="36">
        <v>1200</v>
      </c>
      <c r="E196" s="36">
        <v>1200</v>
      </c>
      <c r="F196" s="36">
        <v>1200</v>
      </c>
    </row>
    <row r="197" spans="1:6" ht="12.75" x14ac:dyDescent="0.2">
      <c r="A197" s="22" t="s">
        <v>12</v>
      </c>
      <c r="B197" s="34">
        <v>0</v>
      </c>
      <c r="C197" s="34">
        <v>0</v>
      </c>
      <c r="D197" s="34">
        <v>1200</v>
      </c>
      <c r="E197" s="34">
        <v>1200</v>
      </c>
      <c r="F197" s="34">
        <v>1200</v>
      </c>
    </row>
    <row r="198" spans="1:6" ht="12.75" x14ac:dyDescent="0.2">
      <c r="A198" s="27" t="s">
        <v>18</v>
      </c>
      <c r="B198" s="36">
        <v>0</v>
      </c>
      <c r="C198" s="36">
        <v>0</v>
      </c>
      <c r="D198" s="36">
        <v>200</v>
      </c>
      <c r="E198" s="36">
        <v>200</v>
      </c>
      <c r="F198" s="36">
        <v>200</v>
      </c>
    </row>
    <row r="199" spans="1:6" ht="12.75" x14ac:dyDescent="0.2">
      <c r="A199" s="22" t="s">
        <v>19</v>
      </c>
      <c r="B199" s="34">
        <v>0</v>
      </c>
      <c r="C199" s="34">
        <v>0</v>
      </c>
      <c r="D199" s="34">
        <v>200</v>
      </c>
      <c r="E199" s="34">
        <v>200</v>
      </c>
      <c r="F199" s="34">
        <v>200</v>
      </c>
    </row>
    <row r="200" spans="1:6" ht="25.5" x14ac:dyDescent="0.2">
      <c r="A200" s="15" t="s">
        <v>35</v>
      </c>
      <c r="B200" s="33">
        <v>0</v>
      </c>
      <c r="C200" s="33">
        <v>0</v>
      </c>
      <c r="D200" s="33">
        <v>38384.5</v>
      </c>
      <c r="E200" s="33">
        <v>38384.5</v>
      </c>
      <c r="F200" s="33">
        <v>38384.5</v>
      </c>
    </row>
    <row r="201" spans="1:6" ht="12.75" x14ac:dyDescent="0.2">
      <c r="A201" s="22" t="s">
        <v>9</v>
      </c>
      <c r="B201" s="34">
        <v>0</v>
      </c>
      <c r="C201" s="34">
        <v>0</v>
      </c>
      <c r="D201" s="34">
        <v>38384.5</v>
      </c>
      <c r="E201" s="34">
        <v>38384.5</v>
      </c>
      <c r="F201" s="34">
        <v>38384.5</v>
      </c>
    </row>
    <row r="202" spans="1:6" ht="25.5" x14ac:dyDescent="0.2">
      <c r="A202" s="26" t="s">
        <v>36</v>
      </c>
      <c r="B202" s="35">
        <v>0</v>
      </c>
      <c r="C202" s="35">
        <v>0</v>
      </c>
      <c r="D202" s="35">
        <v>38384.5</v>
      </c>
      <c r="E202" s="35">
        <v>38384.5</v>
      </c>
      <c r="F202" s="35">
        <v>38384.5</v>
      </c>
    </row>
    <row r="203" spans="1:6" ht="12.75" x14ac:dyDescent="0.2">
      <c r="A203" s="27" t="s">
        <v>11</v>
      </c>
      <c r="B203" s="36">
        <v>0</v>
      </c>
      <c r="C203" s="36">
        <v>0</v>
      </c>
      <c r="D203" s="36">
        <v>28584.5</v>
      </c>
      <c r="E203" s="36">
        <v>28584.5</v>
      </c>
      <c r="F203" s="36">
        <v>28584.5</v>
      </c>
    </row>
    <row r="204" spans="1:6" ht="12.75" x14ac:dyDescent="0.2">
      <c r="A204" s="22" t="s">
        <v>12</v>
      </c>
      <c r="B204" s="34">
        <v>0</v>
      </c>
      <c r="C204" s="34">
        <v>0</v>
      </c>
      <c r="D204" s="34">
        <v>15400</v>
      </c>
      <c r="E204" s="34">
        <v>15400</v>
      </c>
      <c r="F204" s="34">
        <v>15400</v>
      </c>
    </row>
    <row r="205" spans="1:6" ht="25.5" x14ac:dyDescent="0.2">
      <c r="A205" s="22" t="s">
        <v>37</v>
      </c>
      <c r="B205" s="34">
        <v>0</v>
      </c>
      <c r="C205" s="34">
        <v>0</v>
      </c>
      <c r="D205" s="34">
        <v>13000</v>
      </c>
      <c r="E205" s="34">
        <v>13000</v>
      </c>
      <c r="F205" s="34">
        <v>13000</v>
      </c>
    </row>
    <row r="206" spans="1:6" ht="12.75" x14ac:dyDescent="0.2">
      <c r="A206" s="22" t="s">
        <v>38</v>
      </c>
      <c r="B206" s="34">
        <v>0</v>
      </c>
      <c r="C206" s="34">
        <v>0</v>
      </c>
      <c r="D206" s="34">
        <v>184.5</v>
      </c>
      <c r="E206" s="34">
        <v>184.5</v>
      </c>
      <c r="F206" s="34">
        <v>184.5</v>
      </c>
    </row>
    <row r="207" spans="1:6" ht="12.75" x14ac:dyDescent="0.2">
      <c r="A207" s="27" t="s">
        <v>18</v>
      </c>
      <c r="B207" s="36">
        <v>0</v>
      </c>
      <c r="C207" s="36">
        <v>0</v>
      </c>
      <c r="D207" s="36">
        <v>9800</v>
      </c>
      <c r="E207" s="36">
        <v>9800</v>
      </c>
      <c r="F207" s="36">
        <v>9800</v>
      </c>
    </row>
    <row r="208" spans="1:6" ht="12.75" x14ac:dyDescent="0.2">
      <c r="A208" s="22" t="s">
        <v>27</v>
      </c>
      <c r="B208" s="34">
        <v>0</v>
      </c>
      <c r="C208" s="34">
        <v>0</v>
      </c>
      <c r="D208" s="34">
        <v>300</v>
      </c>
      <c r="E208" s="34">
        <v>300</v>
      </c>
      <c r="F208" s="34">
        <v>300</v>
      </c>
    </row>
    <row r="209" spans="1:6" ht="12.75" x14ac:dyDescent="0.2">
      <c r="A209" s="22" t="s">
        <v>19</v>
      </c>
      <c r="B209" s="34">
        <v>0</v>
      </c>
      <c r="C209" s="34">
        <v>0</v>
      </c>
      <c r="D209" s="34">
        <v>9500</v>
      </c>
      <c r="E209" s="34">
        <v>9500</v>
      </c>
      <c r="F209" s="34">
        <v>9500</v>
      </c>
    </row>
    <row r="210" spans="1:6" ht="12.75" x14ac:dyDescent="0.2">
      <c r="A210" s="15" t="s">
        <v>39</v>
      </c>
      <c r="B210" s="33">
        <v>0</v>
      </c>
      <c r="C210" s="33">
        <v>0</v>
      </c>
      <c r="D210" s="33">
        <v>90000</v>
      </c>
      <c r="E210" s="33">
        <v>90000</v>
      </c>
      <c r="F210" s="33">
        <v>90000</v>
      </c>
    </row>
    <row r="211" spans="1:6" ht="12.75" x14ac:dyDescent="0.2">
      <c r="A211" s="22" t="s">
        <v>9</v>
      </c>
      <c r="B211" s="34">
        <v>0</v>
      </c>
      <c r="C211" s="34">
        <v>0</v>
      </c>
      <c r="D211" s="34">
        <v>90000</v>
      </c>
      <c r="E211" s="34">
        <v>90000</v>
      </c>
      <c r="F211" s="34">
        <v>90000</v>
      </c>
    </row>
    <row r="212" spans="1:6" ht="25.5" x14ac:dyDescent="0.2">
      <c r="A212" s="26" t="s">
        <v>34</v>
      </c>
      <c r="B212" s="35">
        <v>0</v>
      </c>
      <c r="C212" s="35">
        <v>0</v>
      </c>
      <c r="D212" s="35">
        <v>16500</v>
      </c>
      <c r="E212" s="35">
        <v>16500</v>
      </c>
      <c r="F212" s="35">
        <v>16500</v>
      </c>
    </row>
    <row r="213" spans="1:6" ht="12.75" x14ac:dyDescent="0.2">
      <c r="A213" s="27" t="s">
        <v>11</v>
      </c>
      <c r="B213" s="36">
        <v>0</v>
      </c>
      <c r="C213" s="36">
        <v>0</v>
      </c>
      <c r="D213" s="36">
        <v>15000</v>
      </c>
      <c r="E213" s="36">
        <v>15000</v>
      </c>
      <c r="F213" s="36">
        <v>15000</v>
      </c>
    </row>
    <row r="214" spans="1:6" ht="12.75" x14ac:dyDescent="0.2">
      <c r="A214" s="22" t="s">
        <v>12</v>
      </c>
      <c r="B214" s="34">
        <v>0</v>
      </c>
      <c r="C214" s="34">
        <v>0</v>
      </c>
      <c r="D214" s="34">
        <v>15000</v>
      </c>
      <c r="E214" s="34">
        <v>15000</v>
      </c>
      <c r="F214" s="34">
        <v>15000</v>
      </c>
    </row>
    <row r="215" spans="1:6" ht="12.75" x14ac:dyDescent="0.2">
      <c r="A215" s="27" t="s">
        <v>18</v>
      </c>
      <c r="B215" s="36">
        <v>0</v>
      </c>
      <c r="C215" s="36">
        <v>0</v>
      </c>
      <c r="D215" s="36">
        <v>1500</v>
      </c>
      <c r="E215" s="36">
        <v>1500</v>
      </c>
      <c r="F215" s="36">
        <v>1500</v>
      </c>
    </row>
    <row r="216" spans="1:6" ht="12.75" x14ac:dyDescent="0.2">
      <c r="A216" s="22" t="s">
        <v>19</v>
      </c>
      <c r="B216" s="34">
        <v>0</v>
      </c>
      <c r="C216" s="34">
        <v>0</v>
      </c>
      <c r="D216" s="34">
        <v>1500</v>
      </c>
      <c r="E216" s="34">
        <v>1500</v>
      </c>
      <c r="F216" s="34">
        <v>1500</v>
      </c>
    </row>
    <row r="217" spans="1:6" ht="25.5" x14ac:dyDescent="0.2">
      <c r="A217" s="26" t="s">
        <v>36</v>
      </c>
      <c r="B217" s="35">
        <v>0</v>
      </c>
      <c r="C217" s="35">
        <v>0</v>
      </c>
      <c r="D217" s="35">
        <v>73500</v>
      </c>
      <c r="E217" s="35">
        <v>73500</v>
      </c>
      <c r="F217" s="35">
        <v>73500</v>
      </c>
    </row>
    <row r="218" spans="1:6" ht="12.75" x14ac:dyDescent="0.2">
      <c r="A218" s="27" t="s">
        <v>11</v>
      </c>
      <c r="B218" s="36">
        <v>0</v>
      </c>
      <c r="C218" s="36">
        <v>0</v>
      </c>
      <c r="D218" s="36">
        <v>72500</v>
      </c>
      <c r="E218" s="36">
        <v>72500</v>
      </c>
      <c r="F218" s="36">
        <v>72500</v>
      </c>
    </row>
    <row r="219" spans="1:6" ht="12.75" x14ac:dyDescent="0.2">
      <c r="A219" s="22" t="s">
        <v>40</v>
      </c>
      <c r="B219" s="34">
        <v>0</v>
      </c>
      <c r="C219" s="34">
        <v>0</v>
      </c>
      <c r="D219" s="34">
        <v>65500</v>
      </c>
      <c r="E219" s="34">
        <v>65500</v>
      </c>
      <c r="F219" s="34">
        <v>65500</v>
      </c>
    </row>
    <row r="220" spans="1:6" ht="12.75" x14ac:dyDescent="0.2">
      <c r="A220" s="22" t="s">
        <v>12</v>
      </c>
      <c r="B220" s="34">
        <v>0</v>
      </c>
      <c r="C220" s="34">
        <v>0</v>
      </c>
      <c r="D220" s="34">
        <v>7000</v>
      </c>
      <c r="E220" s="34">
        <v>7000</v>
      </c>
      <c r="F220" s="34">
        <v>7000</v>
      </c>
    </row>
    <row r="221" spans="1:6" ht="12.75" x14ac:dyDescent="0.2">
      <c r="A221" s="27" t="s">
        <v>18</v>
      </c>
      <c r="B221" s="36">
        <v>0</v>
      </c>
      <c r="C221" s="36">
        <v>0</v>
      </c>
      <c r="D221" s="36">
        <v>1000</v>
      </c>
      <c r="E221" s="36">
        <v>1000</v>
      </c>
      <c r="F221" s="36">
        <v>1000</v>
      </c>
    </row>
    <row r="222" spans="1:6" ht="12.75" x14ac:dyDescent="0.2">
      <c r="A222" s="22" t="s">
        <v>19</v>
      </c>
      <c r="B222" s="34">
        <v>0</v>
      </c>
      <c r="C222" s="34">
        <v>0</v>
      </c>
      <c r="D222" s="34">
        <v>1000</v>
      </c>
      <c r="E222" s="34">
        <v>1000</v>
      </c>
      <c r="F222" s="34">
        <v>1000</v>
      </c>
    </row>
    <row r="223" spans="1:6" ht="12.75" x14ac:dyDescent="0.2">
      <c r="A223" s="15" t="s">
        <v>41</v>
      </c>
      <c r="B223" s="33">
        <v>0</v>
      </c>
      <c r="C223" s="33">
        <v>0</v>
      </c>
      <c r="D223" s="33">
        <v>111000</v>
      </c>
      <c r="E223" s="33">
        <v>0</v>
      </c>
      <c r="F223" s="33">
        <v>0</v>
      </c>
    </row>
    <row r="224" spans="1:6" ht="12.75" x14ac:dyDescent="0.2">
      <c r="A224" s="22" t="s">
        <v>9</v>
      </c>
      <c r="B224" s="34">
        <v>0</v>
      </c>
      <c r="C224" s="34">
        <v>0</v>
      </c>
      <c r="D224" s="34">
        <v>111000</v>
      </c>
      <c r="E224" s="34">
        <v>0</v>
      </c>
      <c r="F224" s="34">
        <v>0</v>
      </c>
    </row>
    <row r="225" spans="1:6" ht="12.75" x14ac:dyDescent="0.2">
      <c r="A225" s="26" t="s">
        <v>26</v>
      </c>
      <c r="B225" s="35">
        <v>0</v>
      </c>
      <c r="C225" s="35">
        <v>0</v>
      </c>
      <c r="D225" s="35">
        <v>30000</v>
      </c>
      <c r="E225" s="35">
        <v>0</v>
      </c>
      <c r="F225" s="35">
        <v>0</v>
      </c>
    </row>
    <row r="226" spans="1:6" ht="12.75" x14ac:dyDescent="0.2">
      <c r="A226" s="27" t="s">
        <v>18</v>
      </c>
      <c r="B226" s="36">
        <v>0</v>
      </c>
      <c r="C226" s="36">
        <v>0</v>
      </c>
      <c r="D226" s="36">
        <v>30000</v>
      </c>
      <c r="E226" s="36">
        <v>0</v>
      </c>
      <c r="F226" s="36">
        <v>0</v>
      </c>
    </row>
    <row r="227" spans="1:6" ht="12.75" x14ac:dyDescent="0.2">
      <c r="A227" s="22" t="s">
        <v>30</v>
      </c>
      <c r="B227" s="34">
        <v>0</v>
      </c>
      <c r="C227" s="34">
        <v>0</v>
      </c>
      <c r="D227" s="34">
        <v>30000</v>
      </c>
      <c r="E227" s="34">
        <v>0</v>
      </c>
      <c r="F227" s="34">
        <v>0</v>
      </c>
    </row>
    <row r="228" spans="1:6" ht="25.5" x14ac:dyDescent="0.2">
      <c r="A228" s="26" t="s">
        <v>36</v>
      </c>
      <c r="B228" s="35">
        <v>0</v>
      </c>
      <c r="C228" s="35">
        <v>0</v>
      </c>
      <c r="D228" s="35">
        <v>81000</v>
      </c>
      <c r="E228" s="35">
        <v>0</v>
      </c>
      <c r="F228" s="35">
        <v>0</v>
      </c>
    </row>
    <row r="229" spans="1:6" ht="12.75" x14ac:dyDescent="0.2">
      <c r="A229" s="27" t="s">
        <v>11</v>
      </c>
      <c r="B229" s="36">
        <v>0</v>
      </c>
      <c r="C229" s="36">
        <v>0</v>
      </c>
      <c r="D229" s="36">
        <v>1000</v>
      </c>
      <c r="E229" s="36">
        <v>0</v>
      </c>
      <c r="F229" s="36">
        <v>0</v>
      </c>
    </row>
    <row r="230" spans="1:6" ht="12.75" x14ac:dyDescent="0.2">
      <c r="A230" s="22" t="s">
        <v>12</v>
      </c>
      <c r="B230" s="34">
        <v>0</v>
      </c>
      <c r="C230" s="34">
        <v>0</v>
      </c>
      <c r="D230" s="34">
        <v>1000</v>
      </c>
      <c r="E230" s="34">
        <v>0</v>
      </c>
      <c r="F230" s="34">
        <v>0</v>
      </c>
    </row>
    <row r="231" spans="1:6" ht="12.75" x14ac:dyDescent="0.2">
      <c r="A231" s="27" t="s">
        <v>18</v>
      </c>
      <c r="B231" s="36">
        <v>0</v>
      </c>
      <c r="C231" s="36">
        <v>0</v>
      </c>
      <c r="D231" s="36">
        <v>80000</v>
      </c>
      <c r="E231" s="36">
        <v>0</v>
      </c>
      <c r="F231" s="36">
        <v>0</v>
      </c>
    </row>
    <row r="232" spans="1:6" ht="12.75" x14ac:dyDescent="0.2">
      <c r="A232" s="22" t="s">
        <v>30</v>
      </c>
      <c r="B232" s="34">
        <v>0</v>
      </c>
      <c r="C232" s="34">
        <v>0</v>
      </c>
      <c r="D232" s="34">
        <v>80000</v>
      </c>
      <c r="E232" s="34">
        <v>0</v>
      </c>
      <c r="F232" s="34">
        <v>0</v>
      </c>
    </row>
    <row r="233" spans="1:6" ht="12.75" x14ac:dyDescent="0.2">
      <c r="A233" s="15" t="s">
        <v>42</v>
      </c>
      <c r="B233" s="33">
        <v>0</v>
      </c>
      <c r="C233" s="33">
        <v>0</v>
      </c>
      <c r="D233" s="33">
        <v>25000</v>
      </c>
      <c r="E233" s="33">
        <v>25000</v>
      </c>
      <c r="F233" s="33">
        <v>25000</v>
      </c>
    </row>
    <row r="234" spans="1:6" ht="12.75" x14ac:dyDescent="0.2">
      <c r="A234" s="22" t="s">
        <v>9</v>
      </c>
      <c r="B234" s="34">
        <v>0</v>
      </c>
      <c r="C234" s="34">
        <v>0</v>
      </c>
      <c r="D234" s="34">
        <v>25000</v>
      </c>
      <c r="E234" s="34">
        <v>25000</v>
      </c>
      <c r="F234" s="34">
        <v>25000</v>
      </c>
    </row>
    <row r="235" spans="1:6" ht="25.5" x14ac:dyDescent="0.2">
      <c r="A235" s="26" t="s">
        <v>36</v>
      </c>
      <c r="B235" s="35">
        <v>0</v>
      </c>
      <c r="C235" s="35">
        <v>0</v>
      </c>
      <c r="D235" s="35">
        <v>25000</v>
      </c>
      <c r="E235" s="35">
        <v>25000</v>
      </c>
      <c r="F235" s="35">
        <v>25000</v>
      </c>
    </row>
    <row r="236" spans="1:6" ht="12.75" x14ac:dyDescent="0.2">
      <c r="A236" s="27" t="s">
        <v>11</v>
      </c>
      <c r="B236" s="36">
        <v>0</v>
      </c>
      <c r="C236" s="36">
        <v>0</v>
      </c>
      <c r="D236" s="36">
        <v>25000</v>
      </c>
      <c r="E236" s="36">
        <v>25000</v>
      </c>
      <c r="F236" s="36">
        <v>25000</v>
      </c>
    </row>
    <row r="237" spans="1:6" ht="12.75" x14ac:dyDescent="0.2">
      <c r="A237" s="22" t="s">
        <v>12</v>
      </c>
      <c r="B237" s="34">
        <v>0</v>
      </c>
      <c r="C237" s="34">
        <v>0</v>
      </c>
      <c r="D237" s="34">
        <v>25000</v>
      </c>
      <c r="E237" s="34">
        <v>25000</v>
      </c>
      <c r="F237" s="34">
        <v>25000</v>
      </c>
    </row>
    <row r="238" spans="1:6" ht="12.75" x14ac:dyDescent="0.2">
      <c r="A238" s="22" t="s">
        <v>48</v>
      </c>
      <c r="B238" s="34">
        <v>0</v>
      </c>
      <c r="C238" s="34">
        <v>0</v>
      </c>
      <c r="D238" s="34">
        <v>716300</v>
      </c>
      <c r="E238" s="34">
        <v>716300</v>
      </c>
      <c r="F238" s="34">
        <v>716300</v>
      </c>
    </row>
    <row r="239" spans="1:6" ht="12.75" x14ac:dyDescent="0.2">
      <c r="A239" s="15" t="s">
        <v>49</v>
      </c>
      <c r="B239" s="33">
        <v>0</v>
      </c>
      <c r="C239" s="33">
        <v>0</v>
      </c>
      <c r="D239" s="33">
        <v>716300</v>
      </c>
      <c r="E239" s="33">
        <v>716300</v>
      </c>
      <c r="F239" s="33">
        <v>716300</v>
      </c>
    </row>
    <row r="240" spans="1:6" ht="12.75" x14ac:dyDescent="0.2">
      <c r="A240" s="22" t="s">
        <v>9</v>
      </c>
      <c r="B240" s="34">
        <v>0</v>
      </c>
      <c r="C240" s="34">
        <v>0</v>
      </c>
      <c r="D240" s="34">
        <v>716300</v>
      </c>
      <c r="E240" s="34">
        <v>716300</v>
      </c>
      <c r="F240" s="34">
        <v>716300</v>
      </c>
    </row>
    <row r="241" spans="1:6" ht="25.5" x14ac:dyDescent="0.2">
      <c r="A241" s="26" t="s">
        <v>50</v>
      </c>
      <c r="B241" s="35">
        <v>0</v>
      </c>
      <c r="C241" s="35">
        <v>0</v>
      </c>
      <c r="D241" s="35">
        <v>716300</v>
      </c>
      <c r="E241" s="35">
        <v>716300</v>
      </c>
      <c r="F241" s="35">
        <v>716300</v>
      </c>
    </row>
    <row r="242" spans="1:6" ht="12.75" x14ac:dyDescent="0.2">
      <c r="A242" s="27" t="s">
        <v>11</v>
      </c>
      <c r="B242" s="36">
        <v>0</v>
      </c>
      <c r="C242" s="36">
        <v>0</v>
      </c>
      <c r="D242" s="36">
        <v>716300</v>
      </c>
      <c r="E242" s="36">
        <v>716300</v>
      </c>
      <c r="F242" s="36">
        <v>716300</v>
      </c>
    </row>
    <row r="243" spans="1:6" ht="12.75" x14ac:dyDescent="0.2">
      <c r="A243" s="22" t="s">
        <v>40</v>
      </c>
      <c r="B243" s="34">
        <v>0</v>
      </c>
      <c r="C243" s="34">
        <v>0</v>
      </c>
      <c r="D243" s="34">
        <v>667000</v>
      </c>
      <c r="E243" s="34">
        <v>667000</v>
      </c>
      <c r="F243" s="34">
        <v>667000</v>
      </c>
    </row>
    <row r="244" spans="1:6" ht="12.75" x14ac:dyDescent="0.2">
      <c r="A244" s="22" t="s">
        <v>12</v>
      </c>
      <c r="B244" s="34">
        <v>0</v>
      </c>
      <c r="C244" s="34">
        <v>0</v>
      </c>
      <c r="D244" s="34">
        <v>49200</v>
      </c>
      <c r="E244" s="34">
        <v>49200</v>
      </c>
      <c r="F244" s="34">
        <v>49200</v>
      </c>
    </row>
    <row r="245" spans="1:6" ht="12.75" x14ac:dyDescent="0.2">
      <c r="A245" s="22" t="s">
        <v>13</v>
      </c>
      <c r="B245" s="34">
        <v>0</v>
      </c>
      <c r="C245" s="34">
        <v>0</v>
      </c>
      <c r="D245" s="34">
        <v>100</v>
      </c>
      <c r="E245" s="34">
        <v>100</v>
      </c>
      <c r="F245" s="34">
        <v>100</v>
      </c>
    </row>
  </sheetData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List3</vt:lpstr>
      <vt:lpstr>RČ. PRIHODA I RASH</vt:lpstr>
      <vt:lpstr>RČ. FIN.</vt:lpstr>
      <vt:lpstr>POSEBNI DIO</vt:lpstr>
      <vt:lpstr>'POSEBNI DIO'!Ispis_naslova</vt:lpstr>
      <vt:lpstr>List3!Podrucje_ispisa</vt:lpstr>
      <vt:lpstr>'POSEBNI DIO'!Podrucje_ispisa</vt:lpstr>
      <vt:lpstr>'RČ. FIN.'!Podrucje_ispisa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KONSOLIDIRANI PRORAČUN - PROJEKCIJE</dc:title>
  <dc:creator>OS Cetingrad</dc:creator>
  <cp:lastModifiedBy>OS Cetingrad</cp:lastModifiedBy>
  <cp:lastPrinted>2024-11-27T09:09:32Z</cp:lastPrinted>
  <dcterms:created xsi:type="dcterms:W3CDTF">2024-11-27T09:10:00Z</dcterms:created>
  <dcterms:modified xsi:type="dcterms:W3CDTF">2024-11-27T12:18:02Z</dcterms:modified>
</cp:coreProperties>
</file>